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60" yWindow="120" windowWidth="12915" windowHeight="11880"/>
  </bookViews>
  <sheets>
    <sheet name="ベラv1.1(season2)" sheetId="9" r:id="rId1"/>
  </sheets>
  <definedNames>
    <definedName name="RNG補正値" localSheetId="0">'ベラv1.1(season2)'!$Q$5:$S$18</definedName>
  </definedNames>
  <calcPr calcId="125725"/>
</workbook>
</file>

<file path=xl/calcChain.xml><?xml version="1.0" encoding="utf-8"?>
<calcChain xmlns="http://schemas.openxmlformats.org/spreadsheetml/2006/main">
  <c r="G38" i="9"/>
  <c r="E38"/>
  <c r="G37"/>
  <c r="E37"/>
  <c r="G36"/>
  <c r="E36"/>
  <c r="G17"/>
  <c r="E17"/>
  <c r="G33"/>
  <c r="E33"/>
  <c r="G32"/>
  <c r="E32"/>
  <c r="G31"/>
  <c r="E31"/>
  <c r="G30"/>
  <c r="E30"/>
  <c r="G29"/>
  <c r="E29"/>
  <c r="G28"/>
  <c r="E28"/>
  <c r="G45"/>
  <c r="G44"/>
  <c r="G35"/>
  <c r="G34"/>
  <c r="G27"/>
  <c r="G26"/>
  <c r="G25"/>
  <c r="G24"/>
  <c r="G23"/>
  <c r="G22"/>
  <c r="G21"/>
  <c r="G20"/>
  <c r="G19"/>
  <c r="G18"/>
  <c r="G16"/>
  <c r="G15"/>
  <c r="G14"/>
  <c r="G13"/>
  <c r="G12"/>
  <c r="G11"/>
  <c r="G10"/>
  <c r="G9"/>
  <c r="G8"/>
  <c r="G7"/>
  <c r="G6"/>
  <c r="G5"/>
  <c r="E45"/>
  <c r="E44"/>
  <c r="E35"/>
  <c r="E34"/>
  <c r="E27"/>
  <c r="E26"/>
  <c r="E25"/>
  <c r="E24"/>
  <c r="E23"/>
  <c r="E22"/>
  <c r="E21"/>
  <c r="E20"/>
  <c r="E19"/>
  <c r="E18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<sst xmlns="http://schemas.openxmlformats.org/spreadsheetml/2006/main" count="276" uniqueCount="94">
  <si>
    <t>対象スキル</t>
    <rPh sb="0" eb="2">
      <t>タイショウ</t>
    </rPh>
    <phoneticPr fontId="1"/>
  </si>
  <si>
    <t>クリティカル</t>
    <phoneticPr fontId="1"/>
  </si>
  <si>
    <t>ヒット
数</t>
    <rPh sb="4" eb="5">
      <t>スウ</t>
    </rPh>
    <phoneticPr fontId="1"/>
  </si>
  <si>
    <t>追加
ダメージ</t>
    <rPh sb="0" eb="2">
      <t>ツイカ</t>
    </rPh>
    <phoneticPr fontId="1"/>
  </si>
  <si>
    <t>SP
上昇値</t>
    <rPh sb="3" eb="6">
      <t>ジョウショウチ</t>
    </rPh>
    <phoneticPr fontId="1"/>
  </si>
  <si>
    <t>ダッシュスマッシュ</t>
    <phoneticPr fontId="1"/>
  </si>
  <si>
    <t>キック</t>
    <phoneticPr fontId="1"/>
  </si>
  <si>
    <t>基本</t>
    <rPh sb="0" eb="2">
      <t>キホン</t>
    </rPh>
    <phoneticPr fontId="1"/>
  </si>
  <si>
    <t>倍率</t>
    <rPh sb="0" eb="2">
      <t>バイリツ</t>
    </rPh>
    <phoneticPr fontId="1"/>
  </si>
  <si>
    <t>最大</t>
    <rPh sb="0" eb="2">
      <t>サイダイ</t>
    </rPh>
    <phoneticPr fontId="1"/>
  </si>
  <si>
    <t>ダウン値</t>
    <rPh sb="3" eb="4">
      <t>チ</t>
    </rPh>
    <phoneticPr fontId="1"/>
  </si>
  <si>
    <t>通常1打</t>
    <rPh sb="0" eb="2">
      <t>ツウジョウ</t>
    </rPh>
    <rPh sb="3" eb="4">
      <t>ダ</t>
    </rPh>
    <phoneticPr fontId="1"/>
  </si>
  <si>
    <t>通常2打</t>
    <rPh sb="0" eb="2">
      <t>ツウジョウ</t>
    </rPh>
    <rPh sb="3" eb="4">
      <t>ダ</t>
    </rPh>
    <phoneticPr fontId="1"/>
  </si>
  <si>
    <t>通常3打</t>
    <rPh sb="0" eb="2">
      <t>ツウジョウ</t>
    </rPh>
    <rPh sb="3" eb="4">
      <t>ダ</t>
    </rPh>
    <phoneticPr fontId="1"/>
  </si>
  <si>
    <t>通常4打</t>
    <rPh sb="0" eb="2">
      <t>ツウジョウ</t>
    </rPh>
    <rPh sb="3" eb="4">
      <t>ダ</t>
    </rPh>
    <phoneticPr fontId="1"/>
  </si>
  <si>
    <t>備考</t>
    <rPh sb="0" eb="2">
      <t>ビコウ</t>
    </rPh>
    <phoneticPr fontId="1"/>
  </si>
  <si>
    <t>L</t>
    <phoneticPr fontId="1"/>
  </si>
  <si>
    <t>LL</t>
    <phoneticPr fontId="1"/>
  </si>
  <si>
    <t>LLL</t>
    <phoneticPr fontId="1"/>
  </si>
  <si>
    <t>LLLL</t>
    <phoneticPr fontId="1"/>
  </si>
  <si>
    <t>R</t>
    <phoneticPr fontId="1"/>
  </si>
  <si>
    <t>LR</t>
    <phoneticPr fontId="1"/>
  </si>
  <si>
    <t>LLR</t>
    <phoneticPr fontId="1"/>
  </si>
  <si>
    <t>LLRR</t>
    <phoneticPr fontId="1"/>
  </si>
  <si>
    <t>LLLR</t>
    <phoneticPr fontId="1"/>
  </si>
  <si>
    <t>LLLRR</t>
    <phoneticPr fontId="1"/>
  </si>
  <si>
    <t>LLLLR</t>
    <phoneticPr fontId="1"/>
  </si>
  <si>
    <t>ダッシュR</t>
    <phoneticPr fontId="1"/>
  </si>
  <si>
    <t>Z</t>
    <phoneticPr fontId="1"/>
  </si>
  <si>
    <t>×</t>
    <phoneticPr fontId="1"/>
  </si>
  <si>
    <t>○</t>
    <phoneticPr fontId="1"/>
  </si>
  <si>
    <t>通常</t>
    <rPh sb="0" eb="2">
      <t>ツウジョウ</t>
    </rPh>
    <phoneticPr fontId="1"/>
  </si>
  <si>
    <t>スマッシュ</t>
    <phoneticPr fontId="1"/>
  </si>
  <si>
    <t>ダメージ
タイプ</t>
    <phoneticPr fontId="1"/>
  </si>
  <si>
    <t>補正値データ</t>
    <rPh sb="0" eb="2">
      <t>ホセイ</t>
    </rPh>
    <rPh sb="2" eb="3">
      <t>チ</t>
    </rPh>
    <phoneticPr fontId="1"/>
  </si>
  <si>
    <t>倍率
補正(%)</t>
    <rPh sb="0" eb="2">
      <t>バイリツ</t>
    </rPh>
    <rPh sb="3" eb="5">
      <t>ホセイ</t>
    </rPh>
    <phoneticPr fontId="1"/>
  </si>
  <si>
    <t>ダウン値
補正(%)</t>
    <rPh sb="3" eb="4">
      <t>チ</t>
    </rPh>
    <rPh sb="5" eb="7">
      <t>ホセイ</t>
    </rPh>
    <phoneticPr fontId="1"/>
  </si>
  <si>
    <t>その他の情報</t>
    <rPh sb="2" eb="3">
      <t>タ</t>
    </rPh>
    <rPh sb="4" eb="6">
      <t>ジョウホウ</t>
    </rPh>
    <phoneticPr fontId="1"/>
  </si>
  <si>
    <t>バランスは 100(%) ～ バランス値までの間でランダムに決定される。</t>
    <rPh sb="19" eb="20">
      <t>チ</t>
    </rPh>
    <rPh sb="23" eb="24">
      <t>アイダ</t>
    </rPh>
    <rPh sb="30" eb="32">
      <t>ケッテイ</t>
    </rPh>
    <phoneticPr fontId="1"/>
  </si>
  <si>
    <t>ジャンプスマッシュ</t>
    <phoneticPr fontId="1"/>
  </si>
  <si>
    <t>出典 →</t>
    <rPh sb="0" eb="2">
      <t>シュッテン</t>
    </rPh>
    <phoneticPr fontId="1"/>
  </si>
  <si>
    <t>ただし 0 &lt;= (攻撃力 - 防御力) &lt;= 10000</t>
    <rPh sb="10" eb="13">
      <t>コウゲキリョク</t>
    </rPh>
    <rPh sb="16" eb="19">
      <t>ボウギョリョク</t>
    </rPh>
    <phoneticPr fontId="1"/>
  </si>
  <si>
    <t>ジャンプR</t>
    <phoneticPr fontId="1"/>
  </si>
  <si>
    <t>ガストスティンガー</t>
    <phoneticPr fontId="1"/>
  </si>
  <si>
    <t>ガストスティンガー1チャージ</t>
    <phoneticPr fontId="1"/>
  </si>
  <si>
    <t>ガストスティンガー2チャージ</t>
    <phoneticPr fontId="1"/>
  </si>
  <si>
    <t>ガストスティンガー3チャージ</t>
    <phoneticPr fontId="1"/>
  </si>
  <si>
    <t>ガストスティンガー4チャージ</t>
    <phoneticPr fontId="1"/>
  </si>
  <si>
    <t>LLLLRR</t>
    <phoneticPr fontId="1"/>
  </si>
  <si>
    <t>ベラ　デュアルソード</t>
    <phoneticPr fontId="1"/>
  </si>
  <si>
    <t>対象スキル2</t>
    <rPh sb="0" eb="2">
      <t>タイショウ</t>
    </rPh>
    <phoneticPr fontId="1"/>
  </si>
  <si>
    <t>http://www.inven.co.kr/board/powerbbs.php?come_idx=3080&amp;l=12334</t>
    <phoneticPr fontId="1"/>
  </si>
  <si>
    <t>Ver.1.1</t>
    <phoneticPr fontId="1"/>
  </si>
  <si>
    <t>ベラ　共通</t>
    <rPh sb="3" eb="5">
      <t>キョウツウ</t>
    </rPh>
    <phoneticPr fontId="1"/>
  </si>
  <si>
    <t>1スマッシュ</t>
    <phoneticPr fontId="1"/>
  </si>
  <si>
    <t>3スマッシュ1打</t>
    <rPh sb="7" eb="8">
      <t>ダ</t>
    </rPh>
    <phoneticPr fontId="1"/>
  </si>
  <si>
    <t>3スマッシュ2打</t>
    <rPh sb="7" eb="8">
      <t>ダ</t>
    </rPh>
    <phoneticPr fontId="1"/>
  </si>
  <si>
    <t>4スマッシュ</t>
    <phoneticPr fontId="1"/>
  </si>
  <si>
    <t>メナシングゲイル</t>
    <phoneticPr fontId="1"/>
  </si>
  <si>
    <t>LLLLRRR</t>
    <phoneticPr fontId="1"/>
  </si>
  <si>
    <t>デッドリーゲイル</t>
    <phoneticPr fontId="1"/>
  </si>
  <si>
    <t>クロスストライク</t>
    <phoneticPr fontId="1"/>
  </si>
  <si>
    <t>クロスストライク1チャージ</t>
    <phoneticPr fontId="1"/>
  </si>
  <si>
    <t>クロスストライク2チャージ</t>
    <phoneticPr fontId="1"/>
  </si>
  <si>
    <t>クロスストライク3チャージ</t>
    <phoneticPr fontId="1"/>
  </si>
  <si>
    <t>ソードプライド</t>
    <phoneticPr fontId="1"/>
  </si>
  <si>
    <t>2スマッシュ1打</t>
    <rPh sb="7" eb="8">
      <t>ダ</t>
    </rPh>
    <phoneticPr fontId="1"/>
  </si>
  <si>
    <t>スリップアウェイ</t>
  </si>
  <si>
    <t>スリップアウェイ</t>
    <phoneticPr fontId="1"/>
  </si>
  <si>
    <t>バックラッシュ反射1段目</t>
    <rPh sb="7" eb="9">
      <t>ハンシャ</t>
    </rPh>
    <rPh sb="10" eb="11">
      <t>ダン</t>
    </rPh>
    <rPh sb="11" eb="12">
      <t>メ</t>
    </rPh>
    <phoneticPr fontId="1"/>
  </si>
  <si>
    <t>バックラッシュ反射2段目</t>
    <rPh sb="7" eb="9">
      <t>ハンシャ</t>
    </rPh>
    <rPh sb="10" eb="11">
      <t>ダン</t>
    </rPh>
    <rPh sb="11" eb="12">
      <t>メ</t>
    </rPh>
    <phoneticPr fontId="1"/>
  </si>
  <si>
    <t>バックラッシュ</t>
    <phoneticPr fontId="1"/>
  </si>
  <si>
    <t>SP：タイフーンスラッシュ</t>
  </si>
  <si>
    <t>SP：タイフーンスラッシュ</t>
    <phoneticPr fontId="1"/>
  </si>
  <si>
    <t>SP：テンペスト</t>
  </si>
  <si>
    <t>SP：テンペスト乱舞</t>
    <rPh sb="8" eb="10">
      <t>ランブ</t>
    </rPh>
    <phoneticPr fontId="1"/>
  </si>
  <si>
    <t>SP：テンペストとどめ</t>
    <phoneticPr fontId="1"/>
  </si>
  <si>
    <t>SP：テンペスト初撃</t>
    <rPh sb="8" eb="9">
      <t>ハツ</t>
    </rPh>
    <rPh sb="9" eb="10">
      <t>ゲキ</t>
    </rPh>
    <phoneticPr fontId="1"/>
  </si>
  <si>
    <t>最初の1発のみに適用</t>
    <rPh sb="0" eb="2">
      <t>サイショ</t>
    </rPh>
    <rPh sb="4" eb="5">
      <t>ハツ</t>
    </rPh>
    <rPh sb="8" eb="10">
      <t>テキヨウ</t>
    </rPh>
    <phoneticPr fontId="1"/>
  </si>
  <si>
    <t>2発目以降全てに適用</t>
    <rPh sb="1" eb="5">
      <t>ハツメイコウ</t>
    </rPh>
    <rPh sb="5" eb="6">
      <t>スベ</t>
    </rPh>
    <rPh sb="8" eb="10">
      <t>テキヨウ</t>
    </rPh>
    <phoneticPr fontId="1"/>
  </si>
  <si>
    <t>SP：テンペストとどめ(失敗)</t>
    <rPh sb="12" eb="14">
      <t>シッパイ</t>
    </rPh>
    <phoneticPr fontId="1"/>
  </si>
  <si>
    <t>初撃成功時：乱舞→とどめ
初撃失敗時：とどめ(失敗)</t>
    <rPh sb="0" eb="1">
      <t>ショ</t>
    </rPh>
    <rPh sb="1" eb="2">
      <t>ゲキ</t>
    </rPh>
    <rPh sb="2" eb="4">
      <t>セイコウ</t>
    </rPh>
    <rPh sb="4" eb="5">
      <t>ジ</t>
    </rPh>
    <rPh sb="6" eb="8">
      <t>ランブ</t>
    </rPh>
    <rPh sb="13" eb="14">
      <t>ショ</t>
    </rPh>
    <rPh sb="14" eb="15">
      <t>ゲキ</t>
    </rPh>
    <rPh sb="15" eb="17">
      <t>シッパイ</t>
    </rPh>
    <rPh sb="17" eb="18">
      <t>ジ</t>
    </rPh>
    <rPh sb="23" eb="25">
      <t>シッパイ</t>
    </rPh>
    <phoneticPr fontId="1"/>
  </si>
  <si>
    <t>ダメージ計算(ソードプライド含む)</t>
    <rPh sb="4" eb="6">
      <t>ケイサン</t>
    </rPh>
    <rPh sb="14" eb="15">
      <t>フク</t>
    </rPh>
    <phoneticPr fontId="1"/>
  </si>
  <si>
    <t>((攻撃力 - 防御力) + 900 + 追加ダメージ * 6.25） * 倍率 * （1 + マスタリ% + 専用スキル% + (ソードプライドバフレベル * 0.11)） * バランス</t>
    <phoneticPr fontId="1"/>
  </si>
  <si>
    <t>クロススタンスLorR</t>
    <phoneticPr fontId="1"/>
  </si>
  <si>
    <t>クロスストライクLorR</t>
    <phoneticPr fontId="1"/>
  </si>
  <si>
    <t>クロススタンス or
ウィンドステップ
Space</t>
    <phoneticPr fontId="1"/>
  </si>
  <si>
    <t>ガスティーブレード</t>
    <phoneticPr fontId="1"/>
  </si>
  <si>
    <t>クロスダブルストライク</t>
    <phoneticPr fontId="1"/>
  </si>
  <si>
    <t>クロスダブルストライク1チャージ</t>
    <phoneticPr fontId="1"/>
  </si>
  <si>
    <t>クロスダブルストライク2チャージ</t>
    <phoneticPr fontId="1"/>
  </si>
  <si>
    <t>クロスダブルストライク3チャージ</t>
    <phoneticPr fontId="1"/>
  </si>
  <si>
    <t>ソードプライド(バフ)</t>
    <phoneticPr fontId="1"/>
  </si>
  <si>
    <t>ソードプライド(バフ)</t>
    <phoneticPr fontId="1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</si>
</sst>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_ "/>
    <numFmt numFmtId="178" formatCode="0.000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7" borderId="1" xfId="0" applyFill="1" applyBorder="1">
      <alignment vertical="center"/>
    </xf>
    <xf numFmtId="178" fontId="0" fillId="5" borderId="1" xfId="0" applyNumberFormat="1" applyFill="1" applyBorder="1">
      <alignment vertical="center"/>
    </xf>
    <xf numFmtId="177" fontId="0" fillId="5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2" fillId="0" borderId="0" xfId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5" borderId="4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ven.co.kr/board/powerbbs.php?come_idx=3080&amp;l=12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72"/>
  <sheetViews>
    <sheetView tabSelected="1" workbookViewId="0"/>
  </sheetViews>
  <sheetFormatPr defaultRowHeight="13.5"/>
  <cols>
    <col min="1" max="1" width="6" customWidth="1"/>
    <col min="2" max="2" width="20.125" customWidth="1"/>
    <col min="3" max="3" width="33.125" customWidth="1"/>
    <col min="4" max="4" width="6.5" bestFit="1" customWidth="1"/>
    <col min="5" max="5" width="8.5" bestFit="1" customWidth="1"/>
    <col min="6" max="7" width="5.25" bestFit="1" customWidth="1"/>
    <col min="8" max="8" width="7.125" bestFit="1" customWidth="1"/>
    <col min="9" max="9" width="9.5" bestFit="1" customWidth="1"/>
    <col min="10" max="10" width="21.375" bestFit="1" customWidth="1"/>
    <col min="11" max="11" width="17.25" bestFit="1" customWidth="1"/>
    <col min="12" max="12" width="5.5" bestFit="1" customWidth="1"/>
    <col min="13" max="13" width="8" bestFit="1" customWidth="1"/>
    <col min="14" max="14" width="10.625" bestFit="1" customWidth="1"/>
    <col min="15" max="15" width="23.5" bestFit="1" customWidth="1"/>
    <col min="17" max="17" width="24.25" bestFit="1" customWidth="1"/>
    <col min="18" max="18" width="7.5" bestFit="1" customWidth="1"/>
    <col min="19" max="19" width="8.5" bestFit="1" customWidth="1"/>
  </cols>
  <sheetData>
    <row r="3" spans="2:19" ht="13.5" customHeight="1">
      <c r="B3" s="24" t="s">
        <v>49</v>
      </c>
      <c r="C3" s="25"/>
      <c r="D3" s="28" t="s">
        <v>8</v>
      </c>
      <c r="E3" s="28"/>
      <c r="F3" s="29" t="s">
        <v>10</v>
      </c>
      <c r="G3" s="30"/>
      <c r="H3" s="31" t="s">
        <v>4</v>
      </c>
      <c r="I3" s="31" t="s">
        <v>33</v>
      </c>
      <c r="J3" s="22" t="s">
        <v>0</v>
      </c>
      <c r="K3" s="22" t="s">
        <v>50</v>
      </c>
      <c r="L3" s="31" t="s">
        <v>2</v>
      </c>
      <c r="M3" s="31" t="s">
        <v>3</v>
      </c>
      <c r="N3" s="22" t="s">
        <v>1</v>
      </c>
      <c r="O3" s="22" t="s">
        <v>15</v>
      </c>
      <c r="Q3" s="35" t="s">
        <v>34</v>
      </c>
      <c r="R3" s="34" t="s">
        <v>35</v>
      </c>
      <c r="S3" s="34" t="s">
        <v>36</v>
      </c>
    </row>
    <row r="4" spans="2:19">
      <c r="B4" s="26"/>
      <c r="C4" s="27"/>
      <c r="D4" s="17" t="s">
        <v>7</v>
      </c>
      <c r="E4" s="17" t="s">
        <v>9</v>
      </c>
      <c r="F4" s="17" t="s">
        <v>7</v>
      </c>
      <c r="G4" s="17" t="s">
        <v>9</v>
      </c>
      <c r="H4" s="32"/>
      <c r="I4" s="33"/>
      <c r="J4" s="23"/>
      <c r="K4" s="23"/>
      <c r="L4" s="32"/>
      <c r="M4" s="32"/>
      <c r="N4" s="36"/>
      <c r="O4" s="36"/>
      <c r="Q4" s="35"/>
      <c r="R4" s="35"/>
      <c r="S4" s="35"/>
    </row>
    <row r="5" spans="2:19">
      <c r="B5" s="3" t="s">
        <v>16</v>
      </c>
      <c r="C5" s="3" t="s">
        <v>11</v>
      </c>
      <c r="D5" s="5">
        <v>8.0000000000000002E-3</v>
      </c>
      <c r="E5" s="10">
        <f t="shared" ref="E5:E38" si="0">D5*(100+IF(I5="",0,VLOOKUP(I5,RNG補正値,2,FALSE))+IF(J5="",0,VLOOKUP(J5,RNG補正値,2,FALSE))+IF(K5="",0,VLOOKUP(K5,RNG補正値,2,FALSE)))/100</f>
        <v>1.184E-2</v>
      </c>
      <c r="F5" s="6">
        <v>0</v>
      </c>
      <c r="G5" s="11">
        <f t="shared" ref="G5:G38" si="1">F5*(100+IF(I5="",0,VLOOKUP(I5,RNG補正値,3,FALSE))+IF(J5="",0,VLOOKUP(J5,RNG補正値,3,FALSE))+IF(K5="",0,VLOOKUP(K5,RNG補正値,3,FALSE)))/100</f>
        <v>0</v>
      </c>
      <c r="H5" s="6">
        <v>0</v>
      </c>
      <c r="I5" s="1" t="s">
        <v>31</v>
      </c>
      <c r="J5" s="1"/>
      <c r="K5" s="1"/>
      <c r="L5" s="6">
        <v>1</v>
      </c>
      <c r="M5" s="7" t="s">
        <v>29</v>
      </c>
      <c r="N5" s="7" t="s">
        <v>29</v>
      </c>
      <c r="O5" s="1"/>
      <c r="P5" s="8"/>
      <c r="Q5" s="9" t="s">
        <v>31</v>
      </c>
      <c r="R5" s="1">
        <v>48</v>
      </c>
      <c r="S5" s="1"/>
    </row>
    <row r="6" spans="2:19">
      <c r="B6" s="3" t="s">
        <v>17</v>
      </c>
      <c r="C6" s="3" t="s">
        <v>12</v>
      </c>
      <c r="D6" s="5">
        <v>1.2E-2</v>
      </c>
      <c r="E6" s="10">
        <f t="shared" si="0"/>
        <v>1.7760000000000001E-2</v>
      </c>
      <c r="F6" s="6">
        <v>0</v>
      </c>
      <c r="G6" s="11">
        <f t="shared" si="1"/>
        <v>0</v>
      </c>
      <c r="H6" s="6">
        <v>0</v>
      </c>
      <c r="I6" s="1" t="s">
        <v>31</v>
      </c>
      <c r="J6" s="1"/>
      <c r="K6" s="1"/>
      <c r="L6" s="6">
        <v>1</v>
      </c>
      <c r="M6" s="7" t="s">
        <v>29</v>
      </c>
      <c r="N6" s="7" t="s">
        <v>29</v>
      </c>
      <c r="O6" s="1"/>
      <c r="Q6" s="9" t="s">
        <v>32</v>
      </c>
      <c r="R6" s="1">
        <v>30</v>
      </c>
      <c r="S6" s="1">
        <v>9</v>
      </c>
    </row>
    <row r="7" spans="2:19">
      <c r="B7" s="3" t="s">
        <v>18</v>
      </c>
      <c r="C7" s="3" t="s">
        <v>13</v>
      </c>
      <c r="D7" s="5">
        <v>1.6E-2</v>
      </c>
      <c r="E7" s="10">
        <f t="shared" si="0"/>
        <v>2.368E-2</v>
      </c>
      <c r="F7" s="6">
        <v>0</v>
      </c>
      <c r="G7" s="11">
        <f t="shared" si="1"/>
        <v>0</v>
      </c>
      <c r="H7" s="6">
        <v>0</v>
      </c>
      <c r="I7" s="1" t="s">
        <v>31</v>
      </c>
      <c r="J7" s="1"/>
      <c r="K7" s="1"/>
      <c r="L7" s="6">
        <v>1</v>
      </c>
      <c r="M7" s="7" t="s">
        <v>29</v>
      </c>
      <c r="N7" s="7" t="s">
        <v>29</v>
      </c>
      <c r="O7" s="1"/>
      <c r="Q7" s="9" t="s">
        <v>43</v>
      </c>
      <c r="R7" s="1">
        <v>35</v>
      </c>
      <c r="S7" s="1">
        <v>7</v>
      </c>
    </row>
    <row r="8" spans="2:19">
      <c r="B8" s="3" t="s">
        <v>19</v>
      </c>
      <c r="C8" s="3" t="s">
        <v>14</v>
      </c>
      <c r="D8" s="5">
        <v>0.02</v>
      </c>
      <c r="E8" s="10">
        <f t="shared" si="0"/>
        <v>2.9600000000000001E-2</v>
      </c>
      <c r="F8" s="6">
        <v>0</v>
      </c>
      <c r="G8" s="11">
        <f t="shared" si="1"/>
        <v>0</v>
      </c>
      <c r="H8" s="6">
        <v>0</v>
      </c>
      <c r="I8" s="1" t="s">
        <v>31</v>
      </c>
      <c r="J8" s="1"/>
      <c r="K8" s="1"/>
      <c r="L8" s="6">
        <v>1</v>
      </c>
      <c r="M8" s="7" t="s">
        <v>29</v>
      </c>
      <c r="N8" s="7" t="s">
        <v>29</v>
      </c>
      <c r="O8" s="1"/>
      <c r="Q8" s="9" t="s">
        <v>87</v>
      </c>
      <c r="R8" s="1">
        <v>18</v>
      </c>
      <c r="S8" s="1">
        <v>13</v>
      </c>
    </row>
    <row r="9" spans="2:19">
      <c r="B9" s="3" t="s">
        <v>42</v>
      </c>
      <c r="C9" s="3" t="s">
        <v>39</v>
      </c>
      <c r="D9" s="5">
        <v>7.5999999999999998E-2</v>
      </c>
      <c r="E9" s="10">
        <f t="shared" si="0"/>
        <v>9.8799999999999985E-2</v>
      </c>
      <c r="F9" s="6">
        <v>30</v>
      </c>
      <c r="G9" s="11">
        <f t="shared" si="1"/>
        <v>32.700000000000003</v>
      </c>
      <c r="H9" s="6">
        <v>10</v>
      </c>
      <c r="I9" s="1" t="s">
        <v>32</v>
      </c>
      <c r="J9" s="1"/>
      <c r="K9" s="1"/>
      <c r="L9" s="6">
        <v>1</v>
      </c>
      <c r="M9" s="7" t="s">
        <v>30</v>
      </c>
      <c r="N9" s="7" t="s">
        <v>30</v>
      </c>
      <c r="O9" s="1"/>
      <c r="Q9" s="9" t="s">
        <v>58</v>
      </c>
      <c r="R9" s="1">
        <v>18</v>
      </c>
      <c r="S9" s="1">
        <v>13</v>
      </c>
    </row>
    <row r="10" spans="2:19">
      <c r="B10" s="3" t="s">
        <v>20</v>
      </c>
      <c r="C10" s="3" t="s">
        <v>43</v>
      </c>
      <c r="D10" s="5">
        <v>2.8000000000000001E-2</v>
      </c>
      <c r="E10" s="10">
        <f t="shared" si="0"/>
        <v>5.5440000000000003E-2</v>
      </c>
      <c r="F10" s="6">
        <v>10</v>
      </c>
      <c r="G10" s="11">
        <f t="shared" si="1"/>
        <v>11.6</v>
      </c>
      <c r="H10" s="6">
        <v>5</v>
      </c>
      <c r="I10" s="1" t="s">
        <v>32</v>
      </c>
      <c r="J10" s="1" t="s">
        <v>43</v>
      </c>
      <c r="K10" s="1" t="s">
        <v>93</v>
      </c>
      <c r="L10" s="6">
        <v>1</v>
      </c>
      <c r="M10" s="7" t="s">
        <v>30</v>
      </c>
      <c r="N10" s="7" t="s">
        <v>30</v>
      </c>
      <c r="O10" s="21"/>
      <c r="Q10" s="9" t="s">
        <v>60</v>
      </c>
      <c r="R10" s="1">
        <v>18</v>
      </c>
      <c r="S10" s="1">
        <v>13</v>
      </c>
    </row>
    <row r="11" spans="2:19">
      <c r="B11" s="3" t="s">
        <v>20</v>
      </c>
      <c r="C11" s="3" t="s">
        <v>44</v>
      </c>
      <c r="D11" s="5">
        <v>0.08</v>
      </c>
      <c r="E11" s="10">
        <f t="shared" si="0"/>
        <v>0.15839999999999999</v>
      </c>
      <c r="F11" s="6">
        <v>14</v>
      </c>
      <c r="G11" s="11">
        <f t="shared" si="1"/>
        <v>16.239999999999998</v>
      </c>
      <c r="H11" s="6">
        <v>12</v>
      </c>
      <c r="I11" s="1" t="s">
        <v>32</v>
      </c>
      <c r="J11" s="1" t="s">
        <v>43</v>
      </c>
      <c r="K11" s="1" t="s">
        <v>93</v>
      </c>
      <c r="L11" s="6">
        <v>1</v>
      </c>
      <c r="M11" s="7" t="s">
        <v>30</v>
      </c>
      <c r="N11" s="7" t="s">
        <v>30</v>
      </c>
      <c r="O11" s="15"/>
      <c r="Q11" s="9" t="s">
        <v>61</v>
      </c>
      <c r="R11" s="1">
        <v>18</v>
      </c>
      <c r="S11" s="1">
        <v>13</v>
      </c>
    </row>
    <row r="12" spans="2:19">
      <c r="B12" s="3" t="s">
        <v>20</v>
      </c>
      <c r="C12" s="3" t="s">
        <v>45</v>
      </c>
      <c r="D12" s="5">
        <v>0.125</v>
      </c>
      <c r="E12" s="10">
        <f t="shared" si="0"/>
        <v>0.2475</v>
      </c>
      <c r="F12" s="6">
        <v>21</v>
      </c>
      <c r="G12" s="11">
        <f t="shared" si="1"/>
        <v>24.36</v>
      </c>
      <c r="H12" s="6">
        <v>15</v>
      </c>
      <c r="I12" s="1" t="s">
        <v>32</v>
      </c>
      <c r="J12" s="1" t="s">
        <v>43</v>
      </c>
      <c r="K12" s="1" t="s">
        <v>93</v>
      </c>
      <c r="L12" s="6">
        <v>1</v>
      </c>
      <c r="M12" s="7" t="s">
        <v>30</v>
      </c>
      <c r="N12" s="7" t="s">
        <v>30</v>
      </c>
      <c r="O12" s="15"/>
      <c r="Q12" s="9" t="s">
        <v>88</v>
      </c>
      <c r="R12" s="1">
        <v>18</v>
      </c>
      <c r="S12" s="1">
        <v>13</v>
      </c>
    </row>
    <row r="13" spans="2:19">
      <c r="B13" s="3" t="s">
        <v>20</v>
      </c>
      <c r="C13" s="3" t="s">
        <v>46</v>
      </c>
      <c r="D13" s="5">
        <v>0.17</v>
      </c>
      <c r="E13" s="10">
        <f t="shared" si="0"/>
        <v>0.33660000000000001</v>
      </c>
      <c r="F13" s="6">
        <v>25</v>
      </c>
      <c r="G13" s="11">
        <f t="shared" si="1"/>
        <v>29</v>
      </c>
      <c r="H13" s="6">
        <v>18</v>
      </c>
      <c r="I13" s="1" t="s">
        <v>32</v>
      </c>
      <c r="J13" s="1" t="s">
        <v>43</v>
      </c>
      <c r="K13" s="1" t="s">
        <v>93</v>
      </c>
      <c r="L13" s="6">
        <v>1</v>
      </c>
      <c r="M13" s="7" t="s">
        <v>30</v>
      </c>
      <c r="N13" s="7" t="s">
        <v>30</v>
      </c>
      <c r="O13" s="15"/>
      <c r="Q13" s="9" t="s">
        <v>65</v>
      </c>
      <c r="R13" s="1">
        <v>18</v>
      </c>
      <c r="S13" s="1">
        <v>13</v>
      </c>
    </row>
    <row r="14" spans="2:19">
      <c r="B14" s="3" t="s">
        <v>20</v>
      </c>
      <c r="C14" s="3" t="s">
        <v>47</v>
      </c>
      <c r="D14" s="5">
        <v>0.218</v>
      </c>
      <c r="E14" s="10">
        <f t="shared" si="0"/>
        <v>0.43164000000000002</v>
      </c>
      <c r="F14" s="6">
        <v>25</v>
      </c>
      <c r="G14" s="11">
        <f t="shared" si="1"/>
        <v>29</v>
      </c>
      <c r="H14" s="6">
        <v>20</v>
      </c>
      <c r="I14" s="1" t="s">
        <v>32</v>
      </c>
      <c r="J14" s="1" t="s">
        <v>43</v>
      </c>
      <c r="K14" s="1" t="s">
        <v>93</v>
      </c>
      <c r="L14" s="6">
        <v>1</v>
      </c>
      <c r="M14" s="7" t="s">
        <v>30</v>
      </c>
      <c r="N14" s="7" t="s">
        <v>30</v>
      </c>
      <c r="O14" s="15"/>
      <c r="Q14" s="9" t="s">
        <v>92</v>
      </c>
      <c r="R14" s="1">
        <v>33</v>
      </c>
      <c r="S14" s="1"/>
    </row>
    <row r="15" spans="2:19">
      <c r="B15" s="4" t="s">
        <v>21</v>
      </c>
      <c r="C15" s="4" t="s">
        <v>54</v>
      </c>
      <c r="D15" s="5">
        <v>3.5999999999999997E-2</v>
      </c>
      <c r="E15" s="10">
        <f t="shared" si="0"/>
        <v>5.8679999999999996E-2</v>
      </c>
      <c r="F15" s="6">
        <v>12</v>
      </c>
      <c r="G15" s="11">
        <f t="shared" si="1"/>
        <v>13.08</v>
      </c>
      <c r="H15" s="6">
        <v>8</v>
      </c>
      <c r="I15" s="1" t="s">
        <v>32</v>
      </c>
      <c r="J15" s="1"/>
      <c r="K15" s="1" t="s">
        <v>93</v>
      </c>
      <c r="L15" s="6">
        <v>3</v>
      </c>
      <c r="M15" s="7" t="s">
        <v>30</v>
      </c>
      <c r="N15" s="7" t="s">
        <v>30</v>
      </c>
      <c r="O15" s="15"/>
      <c r="Q15" s="9" t="s">
        <v>67</v>
      </c>
      <c r="R15" s="1">
        <v>18</v>
      </c>
      <c r="S15" s="1">
        <v>13</v>
      </c>
    </row>
    <row r="16" spans="2:19">
      <c r="B16" s="4" t="s">
        <v>22</v>
      </c>
      <c r="C16" s="4" t="s">
        <v>66</v>
      </c>
      <c r="D16" s="5">
        <v>4.4999999999999998E-2</v>
      </c>
      <c r="E16" s="10">
        <f t="shared" si="0"/>
        <v>7.3349999999999999E-2</v>
      </c>
      <c r="F16" s="6">
        <v>13</v>
      </c>
      <c r="G16" s="11">
        <f t="shared" si="1"/>
        <v>14.17</v>
      </c>
      <c r="H16" s="6">
        <v>8</v>
      </c>
      <c r="I16" s="1" t="s">
        <v>32</v>
      </c>
      <c r="J16" s="1"/>
      <c r="K16" s="1" t="s">
        <v>93</v>
      </c>
      <c r="L16" s="6">
        <v>3</v>
      </c>
      <c r="M16" s="7" t="s">
        <v>30</v>
      </c>
      <c r="N16" s="7" t="s">
        <v>30</v>
      </c>
      <c r="O16" s="15"/>
      <c r="Q16" s="9" t="s">
        <v>71</v>
      </c>
      <c r="R16" s="1">
        <v>18</v>
      </c>
      <c r="S16" s="1">
        <v>13</v>
      </c>
    </row>
    <row r="17" spans="2:19">
      <c r="B17" s="4" t="s">
        <v>23</v>
      </c>
      <c r="C17" s="19" t="s">
        <v>87</v>
      </c>
      <c r="D17" s="5">
        <v>9.6000000000000002E-2</v>
      </c>
      <c r="E17" s="10">
        <f t="shared" si="0"/>
        <v>0.17376000000000003</v>
      </c>
      <c r="F17" s="6">
        <v>15</v>
      </c>
      <c r="G17" s="11">
        <f t="shared" si="1"/>
        <v>18.3</v>
      </c>
      <c r="H17" s="6">
        <v>20</v>
      </c>
      <c r="I17" s="1" t="s">
        <v>32</v>
      </c>
      <c r="J17" s="1" t="s">
        <v>87</v>
      </c>
      <c r="K17" s="1" t="s">
        <v>93</v>
      </c>
      <c r="L17" s="6">
        <v>2</v>
      </c>
      <c r="M17" s="7" t="s">
        <v>30</v>
      </c>
      <c r="N17" s="7" t="s">
        <v>29</v>
      </c>
      <c r="O17" s="15"/>
      <c r="Q17" s="9" t="s">
        <v>72</v>
      </c>
      <c r="R17" s="1">
        <v>18</v>
      </c>
      <c r="S17" s="1"/>
    </row>
    <row r="18" spans="2:19">
      <c r="B18" s="4" t="s">
        <v>24</v>
      </c>
      <c r="C18" s="4" t="s">
        <v>55</v>
      </c>
      <c r="D18" s="5">
        <v>4.8000000000000001E-2</v>
      </c>
      <c r="E18" s="10">
        <f t="shared" si="0"/>
        <v>7.8240000000000004E-2</v>
      </c>
      <c r="F18" s="6">
        <v>13</v>
      </c>
      <c r="G18" s="11">
        <f t="shared" si="1"/>
        <v>14.17</v>
      </c>
      <c r="H18" s="6">
        <v>8</v>
      </c>
      <c r="I18" s="1" t="s">
        <v>32</v>
      </c>
      <c r="J18" s="1"/>
      <c r="K18" s="1" t="s">
        <v>93</v>
      </c>
      <c r="L18" s="6">
        <v>2</v>
      </c>
      <c r="M18" s="7" t="s">
        <v>30</v>
      </c>
      <c r="N18" s="7" t="s">
        <v>30</v>
      </c>
      <c r="O18" s="15"/>
      <c r="Q18" s="9" t="s">
        <v>74</v>
      </c>
      <c r="R18" s="1">
        <v>18</v>
      </c>
      <c r="S18" s="1"/>
    </row>
    <row r="19" spans="2:19">
      <c r="B19" s="4" t="s">
        <v>25</v>
      </c>
      <c r="C19" s="4" t="s">
        <v>56</v>
      </c>
      <c r="D19" s="5">
        <v>5.6000000000000001E-2</v>
      </c>
      <c r="E19" s="10">
        <f t="shared" si="0"/>
        <v>9.128E-2</v>
      </c>
      <c r="F19" s="6">
        <v>10</v>
      </c>
      <c r="G19" s="11">
        <f t="shared" si="1"/>
        <v>10.9</v>
      </c>
      <c r="H19" s="6">
        <v>8</v>
      </c>
      <c r="I19" s="1" t="s">
        <v>32</v>
      </c>
      <c r="J19" s="1"/>
      <c r="K19" s="1" t="s">
        <v>93</v>
      </c>
      <c r="L19" s="6">
        <v>1</v>
      </c>
      <c r="M19" s="7" t="s">
        <v>30</v>
      </c>
      <c r="N19" s="7" t="s">
        <v>30</v>
      </c>
      <c r="O19" s="15"/>
    </row>
    <row r="20" spans="2:19">
      <c r="B20" s="18" t="s">
        <v>26</v>
      </c>
      <c r="C20" s="4" t="s">
        <v>57</v>
      </c>
      <c r="D20" s="5">
        <v>8.7999999999999995E-2</v>
      </c>
      <c r="E20" s="10">
        <f t="shared" si="0"/>
        <v>0.14343999999999998</v>
      </c>
      <c r="F20" s="6">
        <v>15</v>
      </c>
      <c r="G20" s="11">
        <f t="shared" si="1"/>
        <v>16.350000000000001</v>
      </c>
      <c r="H20" s="6">
        <v>12</v>
      </c>
      <c r="I20" s="1" t="s">
        <v>32</v>
      </c>
      <c r="J20" s="1"/>
      <c r="K20" s="1" t="s">
        <v>93</v>
      </c>
      <c r="L20" s="6">
        <v>1</v>
      </c>
      <c r="M20" s="7" t="s">
        <v>30</v>
      </c>
      <c r="N20" s="7" t="s">
        <v>30</v>
      </c>
      <c r="O20" s="15"/>
    </row>
    <row r="21" spans="2:19">
      <c r="B21" s="18" t="s">
        <v>48</v>
      </c>
      <c r="C21" s="18" t="s">
        <v>58</v>
      </c>
      <c r="D21" s="5">
        <v>9.6000000000000002E-2</v>
      </c>
      <c r="E21" s="10">
        <f t="shared" si="0"/>
        <v>0.17376000000000003</v>
      </c>
      <c r="F21" s="6">
        <v>18</v>
      </c>
      <c r="G21" s="11">
        <f t="shared" si="1"/>
        <v>21.96</v>
      </c>
      <c r="H21" s="6">
        <v>12</v>
      </c>
      <c r="I21" s="1" t="s">
        <v>32</v>
      </c>
      <c r="J21" s="1" t="s">
        <v>58</v>
      </c>
      <c r="K21" s="1" t="s">
        <v>93</v>
      </c>
      <c r="L21" s="6">
        <v>1</v>
      </c>
      <c r="M21" s="7" t="s">
        <v>30</v>
      </c>
      <c r="N21" s="7" t="s">
        <v>30</v>
      </c>
      <c r="O21" s="15"/>
    </row>
    <row r="22" spans="2:19">
      <c r="B22" s="18" t="s">
        <v>59</v>
      </c>
      <c r="C22" s="18" t="s">
        <v>60</v>
      </c>
      <c r="D22" s="5">
        <v>0.11799999999999999</v>
      </c>
      <c r="E22" s="10">
        <f t="shared" si="0"/>
        <v>0.21357999999999999</v>
      </c>
      <c r="F22" s="6">
        <v>22</v>
      </c>
      <c r="G22" s="11">
        <f t="shared" si="1"/>
        <v>26.84</v>
      </c>
      <c r="H22" s="6">
        <v>15</v>
      </c>
      <c r="I22" s="1" t="s">
        <v>32</v>
      </c>
      <c r="J22" s="1" t="s">
        <v>60</v>
      </c>
      <c r="K22" s="1" t="s">
        <v>93</v>
      </c>
      <c r="L22" s="6">
        <v>1</v>
      </c>
      <c r="M22" s="7" t="s">
        <v>30</v>
      </c>
      <c r="N22" s="7" t="s">
        <v>30</v>
      </c>
      <c r="O22" s="15"/>
    </row>
    <row r="23" spans="2:19">
      <c r="B23" s="19" t="s">
        <v>84</v>
      </c>
      <c r="C23" s="18" t="s">
        <v>61</v>
      </c>
      <c r="D23" s="5">
        <v>0.08</v>
      </c>
      <c r="E23" s="10">
        <f t="shared" si="0"/>
        <v>0.11840000000000001</v>
      </c>
      <c r="F23" s="6">
        <v>10</v>
      </c>
      <c r="G23" s="11">
        <f t="shared" si="1"/>
        <v>12.2</v>
      </c>
      <c r="H23" s="6">
        <v>10</v>
      </c>
      <c r="I23" s="1" t="s">
        <v>32</v>
      </c>
      <c r="J23" s="1" t="s">
        <v>61</v>
      </c>
      <c r="K23" s="1"/>
      <c r="L23" s="6">
        <v>1</v>
      </c>
      <c r="M23" s="7" t="s">
        <v>30</v>
      </c>
      <c r="N23" s="7" t="s">
        <v>30</v>
      </c>
      <c r="O23" s="1"/>
    </row>
    <row r="24" spans="2:19">
      <c r="B24" s="19" t="s">
        <v>84</v>
      </c>
      <c r="C24" s="18" t="s">
        <v>62</v>
      </c>
      <c r="D24" s="5">
        <v>0.128</v>
      </c>
      <c r="E24" s="10">
        <f t="shared" si="0"/>
        <v>0.21248</v>
      </c>
      <c r="F24" s="6">
        <v>20</v>
      </c>
      <c r="G24" s="11">
        <f t="shared" si="1"/>
        <v>27</v>
      </c>
      <c r="H24" s="6">
        <v>15</v>
      </c>
      <c r="I24" s="1" t="s">
        <v>32</v>
      </c>
      <c r="J24" s="1" t="s">
        <v>61</v>
      </c>
      <c r="K24" s="1" t="s">
        <v>65</v>
      </c>
      <c r="L24" s="6">
        <v>1</v>
      </c>
      <c r="M24" s="7" t="s">
        <v>30</v>
      </c>
      <c r="N24" s="7" t="s">
        <v>30</v>
      </c>
      <c r="O24" s="1"/>
    </row>
    <row r="25" spans="2:19">
      <c r="B25" s="19" t="s">
        <v>84</v>
      </c>
      <c r="C25" s="18" t="s">
        <v>63</v>
      </c>
      <c r="D25" s="5">
        <v>0.18</v>
      </c>
      <c r="E25" s="10">
        <f t="shared" si="0"/>
        <v>0.29880000000000001</v>
      </c>
      <c r="F25" s="6">
        <v>32</v>
      </c>
      <c r="G25" s="11">
        <f t="shared" si="1"/>
        <v>43.2</v>
      </c>
      <c r="H25" s="6">
        <v>20</v>
      </c>
      <c r="I25" s="1" t="s">
        <v>32</v>
      </c>
      <c r="J25" s="1" t="s">
        <v>61</v>
      </c>
      <c r="K25" s="1" t="s">
        <v>65</v>
      </c>
      <c r="L25" s="6">
        <v>1</v>
      </c>
      <c r="M25" s="7" t="s">
        <v>30</v>
      </c>
      <c r="N25" s="7" t="s">
        <v>30</v>
      </c>
      <c r="O25" s="1"/>
    </row>
    <row r="26" spans="2:19" ht="13.5" customHeight="1">
      <c r="B26" s="19" t="s">
        <v>84</v>
      </c>
      <c r="C26" s="18" t="s">
        <v>64</v>
      </c>
      <c r="D26" s="5">
        <v>0.245</v>
      </c>
      <c r="E26" s="10">
        <f t="shared" si="0"/>
        <v>0.40670000000000001</v>
      </c>
      <c r="F26" s="6">
        <v>42</v>
      </c>
      <c r="G26" s="11">
        <f t="shared" si="1"/>
        <v>56.7</v>
      </c>
      <c r="H26" s="6">
        <v>30</v>
      </c>
      <c r="I26" s="1" t="s">
        <v>32</v>
      </c>
      <c r="J26" s="1" t="s">
        <v>61</v>
      </c>
      <c r="K26" s="1" t="s">
        <v>65</v>
      </c>
      <c r="L26" s="6">
        <v>1</v>
      </c>
      <c r="M26" s="7" t="s">
        <v>30</v>
      </c>
      <c r="N26" s="7" t="s">
        <v>30</v>
      </c>
      <c r="O26" s="1"/>
    </row>
    <row r="27" spans="2:19">
      <c r="B27" s="19" t="s">
        <v>85</v>
      </c>
      <c r="C27" s="20" t="s">
        <v>88</v>
      </c>
      <c r="D27" s="5">
        <v>6.4000000000000001E-2</v>
      </c>
      <c r="E27" s="10">
        <f t="shared" si="0"/>
        <v>9.4719999999999999E-2</v>
      </c>
      <c r="F27" s="6">
        <v>20</v>
      </c>
      <c r="G27" s="11">
        <f t="shared" si="1"/>
        <v>24.4</v>
      </c>
      <c r="H27" s="6">
        <v>10</v>
      </c>
      <c r="I27" s="1" t="s">
        <v>32</v>
      </c>
      <c r="J27" s="1" t="s">
        <v>88</v>
      </c>
      <c r="K27" s="1"/>
      <c r="L27" s="6">
        <v>1</v>
      </c>
      <c r="M27" s="7" t="s">
        <v>30</v>
      </c>
      <c r="N27" s="7" t="s">
        <v>30</v>
      </c>
      <c r="O27" s="1"/>
    </row>
    <row r="28" spans="2:19">
      <c r="B28" s="19" t="s">
        <v>85</v>
      </c>
      <c r="C28" s="20" t="s">
        <v>89</v>
      </c>
      <c r="D28" s="5">
        <v>0.114</v>
      </c>
      <c r="E28" s="10">
        <f t="shared" si="0"/>
        <v>0.18923999999999999</v>
      </c>
      <c r="F28" s="6">
        <v>20</v>
      </c>
      <c r="G28" s="11">
        <f t="shared" si="1"/>
        <v>27</v>
      </c>
      <c r="H28" s="6">
        <v>15</v>
      </c>
      <c r="I28" s="1" t="s">
        <v>32</v>
      </c>
      <c r="J28" s="1" t="s">
        <v>88</v>
      </c>
      <c r="K28" s="1" t="s">
        <v>65</v>
      </c>
      <c r="L28" s="6">
        <v>1</v>
      </c>
      <c r="M28" s="7" t="s">
        <v>30</v>
      </c>
      <c r="N28" s="7" t="s">
        <v>30</v>
      </c>
      <c r="O28" s="1"/>
    </row>
    <row r="29" spans="2:19">
      <c r="B29" s="19" t="s">
        <v>85</v>
      </c>
      <c r="C29" s="20" t="s">
        <v>90</v>
      </c>
      <c r="D29" s="5">
        <v>0.128</v>
      </c>
      <c r="E29" s="10">
        <f t="shared" si="0"/>
        <v>0.21248</v>
      </c>
      <c r="F29" s="6">
        <v>30</v>
      </c>
      <c r="G29" s="11">
        <f t="shared" si="1"/>
        <v>40.5</v>
      </c>
      <c r="H29" s="6">
        <v>20</v>
      </c>
      <c r="I29" s="1" t="s">
        <v>32</v>
      </c>
      <c r="J29" s="1" t="s">
        <v>88</v>
      </c>
      <c r="K29" s="1" t="s">
        <v>65</v>
      </c>
      <c r="L29" s="6">
        <v>1</v>
      </c>
      <c r="M29" s="7" t="s">
        <v>30</v>
      </c>
      <c r="N29" s="7" t="s">
        <v>30</v>
      </c>
      <c r="O29" s="1"/>
    </row>
    <row r="30" spans="2:19">
      <c r="B30" s="19" t="s">
        <v>85</v>
      </c>
      <c r="C30" s="20" t="s">
        <v>91</v>
      </c>
      <c r="D30" s="5">
        <v>0.18</v>
      </c>
      <c r="E30" s="10">
        <f t="shared" si="0"/>
        <v>0.29880000000000001</v>
      </c>
      <c r="F30" s="6">
        <v>43</v>
      </c>
      <c r="G30" s="11">
        <f t="shared" si="1"/>
        <v>58.05</v>
      </c>
      <c r="H30" s="6">
        <v>30</v>
      </c>
      <c r="I30" s="1" t="s">
        <v>32</v>
      </c>
      <c r="J30" s="1" t="s">
        <v>88</v>
      </c>
      <c r="K30" s="1" t="s">
        <v>65</v>
      </c>
      <c r="L30" s="6">
        <v>1</v>
      </c>
      <c r="M30" s="7" t="s">
        <v>30</v>
      </c>
      <c r="N30" s="7" t="s">
        <v>30</v>
      </c>
      <c r="O30" s="1"/>
    </row>
    <row r="31" spans="2:19">
      <c r="B31" s="49" t="s">
        <v>86</v>
      </c>
      <c r="C31" s="18" t="s">
        <v>68</v>
      </c>
      <c r="D31" s="5">
        <v>0.08</v>
      </c>
      <c r="E31" s="10">
        <f t="shared" si="0"/>
        <v>0.11840000000000001</v>
      </c>
      <c r="F31" s="6">
        <v>15</v>
      </c>
      <c r="G31" s="11">
        <f t="shared" si="1"/>
        <v>18.3</v>
      </c>
      <c r="H31" s="6">
        <v>14</v>
      </c>
      <c r="I31" s="1" t="s">
        <v>32</v>
      </c>
      <c r="J31" s="1" t="s">
        <v>68</v>
      </c>
      <c r="K31" s="1"/>
      <c r="L31" s="6">
        <v>1</v>
      </c>
      <c r="M31" s="7" t="s">
        <v>30</v>
      </c>
      <c r="N31" s="7" t="s">
        <v>30</v>
      </c>
      <c r="O31" s="1"/>
    </row>
    <row r="32" spans="2:19">
      <c r="B32" s="47"/>
      <c r="C32" s="18" t="s">
        <v>69</v>
      </c>
      <c r="D32" s="5">
        <v>0.28000000000000003</v>
      </c>
      <c r="E32" s="10">
        <f t="shared" si="0"/>
        <v>0.41440000000000005</v>
      </c>
      <c r="F32" s="6">
        <v>35</v>
      </c>
      <c r="G32" s="11">
        <f t="shared" si="1"/>
        <v>42.7</v>
      </c>
      <c r="H32" s="6">
        <v>30</v>
      </c>
      <c r="I32" s="1" t="s">
        <v>32</v>
      </c>
      <c r="J32" s="1" t="s">
        <v>71</v>
      </c>
      <c r="K32" s="1"/>
      <c r="L32" s="6">
        <v>1</v>
      </c>
      <c r="M32" s="7" t="s">
        <v>30</v>
      </c>
      <c r="N32" s="7" t="s">
        <v>30</v>
      </c>
      <c r="O32" s="15" t="s">
        <v>78</v>
      </c>
    </row>
    <row r="33" spans="2:15">
      <c r="B33" s="48"/>
      <c r="C33" s="18" t="s">
        <v>70</v>
      </c>
      <c r="D33" s="5">
        <v>0.08</v>
      </c>
      <c r="E33" s="10">
        <f t="shared" si="0"/>
        <v>0.11840000000000001</v>
      </c>
      <c r="F33" s="6">
        <v>10</v>
      </c>
      <c r="G33" s="11">
        <f t="shared" si="1"/>
        <v>12.2</v>
      </c>
      <c r="H33" s="6">
        <v>5</v>
      </c>
      <c r="I33" s="1" t="s">
        <v>32</v>
      </c>
      <c r="J33" s="1" t="s">
        <v>71</v>
      </c>
      <c r="K33" s="1"/>
      <c r="L33" s="6">
        <v>1</v>
      </c>
      <c r="M33" s="7" t="s">
        <v>30</v>
      </c>
      <c r="N33" s="7" t="s">
        <v>30</v>
      </c>
      <c r="O33" s="15" t="s">
        <v>79</v>
      </c>
    </row>
    <row r="34" spans="2:15">
      <c r="B34" s="4" t="s">
        <v>28</v>
      </c>
      <c r="C34" s="4" t="s">
        <v>73</v>
      </c>
      <c r="D34" s="5">
        <v>0.18</v>
      </c>
      <c r="E34" s="10">
        <f t="shared" si="0"/>
        <v>0.26640000000000003</v>
      </c>
      <c r="F34" s="6">
        <v>32</v>
      </c>
      <c r="G34" s="11">
        <f t="shared" si="1"/>
        <v>34.880000000000003</v>
      </c>
      <c r="H34" s="6">
        <v>0</v>
      </c>
      <c r="I34" s="1" t="s">
        <v>32</v>
      </c>
      <c r="J34" s="1" t="s">
        <v>72</v>
      </c>
      <c r="K34" s="1"/>
      <c r="L34" s="6">
        <v>2</v>
      </c>
      <c r="M34" s="7" t="s">
        <v>30</v>
      </c>
      <c r="N34" s="7" t="s">
        <v>30</v>
      </c>
      <c r="O34" s="1"/>
    </row>
    <row r="35" spans="2:15">
      <c r="B35" s="4" t="s">
        <v>28</v>
      </c>
      <c r="C35" s="4" t="s">
        <v>77</v>
      </c>
      <c r="D35" s="5">
        <v>0.08</v>
      </c>
      <c r="E35" s="10">
        <f t="shared" si="0"/>
        <v>0.11840000000000001</v>
      </c>
      <c r="F35" s="6">
        <v>15</v>
      </c>
      <c r="G35" s="11">
        <f t="shared" si="1"/>
        <v>16.350000000000001</v>
      </c>
      <c r="H35" s="6">
        <v>0</v>
      </c>
      <c r="I35" s="1" t="s">
        <v>32</v>
      </c>
      <c r="J35" s="1" t="s">
        <v>74</v>
      </c>
      <c r="K35" s="1"/>
      <c r="L35" s="6">
        <v>1</v>
      </c>
      <c r="M35" s="7" t="s">
        <v>30</v>
      </c>
      <c r="N35" s="7" t="s">
        <v>29</v>
      </c>
      <c r="O35" s="46" t="s">
        <v>81</v>
      </c>
    </row>
    <row r="36" spans="2:15">
      <c r="B36" s="4" t="s">
        <v>28</v>
      </c>
      <c r="C36" s="4" t="s">
        <v>75</v>
      </c>
      <c r="D36" s="5">
        <v>0.02</v>
      </c>
      <c r="E36" s="10">
        <f t="shared" si="0"/>
        <v>2.9600000000000001E-2</v>
      </c>
      <c r="F36" s="6">
        <v>0</v>
      </c>
      <c r="G36" s="11">
        <f t="shared" si="1"/>
        <v>0</v>
      </c>
      <c r="H36" s="6">
        <v>0</v>
      </c>
      <c r="I36" s="1" t="s">
        <v>32</v>
      </c>
      <c r="J36" s="1" t="s">
        <v>74</v>
      </c>
      <c r="K36" s="1"/>
      <c r="L36" s="6"/>
      <c r="M36" s="7" t="s">
        <v>30</v>
      </c>
      <c r="N36" s="7" t="s">
        <v>29</v>
      </c>
      <c r="O36" s="47"/>
    </row>
    <row r="37" spans="2:15">
      <c r="B37" s="4" t="s">
        <v>28</v>
      </c>
      <c r="C37" s="4" t="s">
        <v>76</v>
      </c>
      <c r="D37" s="5">
        <v>0.56000000000000005</v>
      </c>
      <c r="E37" s="10">
        <f t="shared" si="0"/>
        <v>0.82880000000000009</v>
      </c>
      <c r="F37" s="6">
        <v>230</v>
      </c>
      <c r="G37" s="11">
        <f t="shared" si="1"/>
        <v>250.7</v>
      </c>
      <c r="H37" s="6">
        <v>0</v>
      </c>
      <c r="I37" s="1" t="s">
        <v>32</v>
      </c>
      <c r="J37" s="1" t="s">
        <v>74</v>
      </c>
      <c r="K37" s="1"/>
      <c r="L37" s="6">
        <v>1</v>
      </c>
      <c r="M37" s="7" t="s">
        <v>30</v>
      </c>
      <c r="N37" s="7" t="s">
        <v>29</v>
      </c>
      <c r="O37" s="47"/>
    </row>
    <row r="38" spans="2:15">
      <c r="B38" s="4" t="s">
        <v>28</v>
      </c>
      <c r="C38" s="4" t="s">
        <v>80</v>
      </c>
      <c r="D38" s="5">
        <v>0.56000000000000005</v>
      </c>
      <c r="E38" s="10">
        <f t="shared" si="0"/>
        <v>0.82880000000000009</v>
      </c>
      <c r="F38" s="6">
        <v>40</v>
      </c>
      <c r="G38" s="11">
        <f t="shared" si="1"/>
        <v>43.6</v>
      </c>
      <c r="H38" s="6">
        <v>0</v>
      </c>
      <c r="I38" s="1" t="s">
        <v>32</v>
      </c>
      <c r="J38" s="1" t="s">
        <v>74</v>
      </c>
      <c r="K38" s="1"/>
      <c r="L38" s="6">
        <v>1</v>
      </c>
      <c r="M38" s="7" t="s">
        <v>30</v>
      </c>
      <c r="N38" s="7" t="s">
        <v>29</v>
      </c>
      <c r="O38" s="48"/>
    </row>
    <row r="42" spans="2:15">
      <c r="B42" s="39" t="s">
        <v>53</v>
      </c>
      <c r="C42" s="25"/>
      <c r="D42" s="41" t="s">
        <v>8</v>
      </c>
      <c r="E42" s="41"/>
      <c r="F42" s="42" t="s">
        <v>10</v>
      </c>
      <c r="G42" s="43"/>
      <c r="H42" s="44" t="s">
        <v>4</v>
      </c>
      <c r="I42" s="44" t="s">
        <v>33</v>
      </c>
      <c r="J42" s="37" t="s">
        <v>0</v>
      </c>
      <c r="K42" s="37" t="s">
        <v>50</v>
      </c>
      <c r="L42" s="44" t="s">
        <v>2</v>
      </c>
      <c r="M42" s="44" t="s">
        <v>3</v>
      </c>
      <c r="N42" s="37" t="s">
        <v>1</v>
      </c>
      <c r="O42" s="37" t="s">
        <v>15</v>
      </c>
    </row>
    <row r="43" spans="2:15">
      <c r="B43" s="40"/>
      <c r="C43" s="27"/>
      <c r="D43" s="16" t="s">
        <v>7</v>
      </c>
      <c r="E43" s="16" t="s">
        <v>9</v>
      </c>
      <c r="F43" s="16" t="s">
        <v>7</v>
      </c>
      <c r="G43" s="16" t="s">
        <v>9</v>
      </c>
      <c r="H43" s="45"/>
      <c r="I43" s="33"/>
      <c r="J43" s="23"/>
      <c r="K43" s="23"/>
      <c r="L43" s="45"/>
      <c r="M43" s="45"/>
      <c r="N43" s="38"/>
      <c r="O43" s="38"/>
    </row>
    <row r="44" spans="2:15">
      <c r="B44" s="2" t="s">
        <v>27</v>
      </c>
      <c r="C44" s="2" t="s">
        <v>5</v>
      </c>
      <c r="D44" s="5">
        <v>2.4E-2</v>
      </c>
      <c r="E44" s="12">
        <f>D44*(100+IF(I44="",0,VLOOKUP(I44,RNG補正値,2,FALSE))+IF(J44="",0,VLOOKUP(J44,RNG補正値,2,FALSE))+IF(K44="",0,VLOOKUP(K44,RNG補正値,2,FALSE)))/100</f>
        <v>2.4E-2</v>
      </c>
      <c r="F44" s="6">
        <v>20</v>
      </c>
      <c r="G44" s="13">
        <f>F44*(100+IF(I44="",0,VLOOKUP(I44,RNG補正値,3,FALSE))+IF(J44="",0,VLOOKUP(J44,RNG補正値,3,FALSE))+IF(K44="",0,VLOOKUP(K44,RNG補正値,3,FALSE)))/100</f>
        <v>20</v>
      </c>
      <c r="H44" s="6">
        <v>8</v>
      </c>
      <c r="I44" s="1"/>
      <c r="J44" s="1"/>
      <c r="K44" s="1"/>
      <c r="L44" s="6">
        <v>1</v>
      </c>
      <c r="M44" s="7" t="s">
        <v>30</v>
      </c>
      <c r="N44" s="7" t="s">
        <v>30</v>
      </c>
      <c r="O44" s="1"/>
    </row>
    <row r="45" spans="2:15">
      <c r="B45" s="2"/>
      <c r="C45" s="2" t="s">
        <v>6</v>
      </c>
      <c r="D45" s="5">
        <v>2.4E-2</v>
      </c>
      <c r="E45" s="12">
        <f>D45*(100+IF(I45="",0,VLOOKUP(I45,RNG補正値,2,FALSE))+IF(J45="",0,VLOOKUP(J45,RNG補正値,2,FALSE))+IF(K45="",0,VLOOKUP(K45,RNG補正値,2,FALSE)))/100</f>
        <v>2.4E-2</v>
      </c>
      <c r="F45" s="6">
        <v>5</v>
      </c>
      <c r="G45" s="13">
        <f>F45*(100+IF(I45="",0,VLOOKUP(I45,RNG補正値,3,FALSE))+IF(J45="",0,VLOOKUP(J45,RNG補正値,3,FALSE))+IF(K45="",0,VLOOKUP(K45,RNG補正値,3,FALSE)))/100</f>
        <v>5</v>
      </c>
      <c r="H45" s="6">
        <v>6</v>
      </c>
      <c r="I45" s="1"/>
      <c r="J45" s="1"/>
      <c r="K45" s="1"/>
      <c r="L45" s="6">
        <v>1</v>
      </c>
      <c r="M45" s="7" t="s">
        <v>30</v>
      </c>
      <c r="N45" s="7" t="s">
        <v>29</v>
      </c>
      <c r="O45" s="1"/>
    </row>
    <row r="48" spans="2:15">
      <c r="B48" t="s">
        <v>52</v>
      </c>
    </row>
    <row r="49" spans="2:3">
      <c r="B49" t="s">
        <v>40</v>
      </c>
      <c r="C49" s="14" t="s">
        <v>51</v>
      </c>
    </row>
    <row r="53" spans="2:3">
      <c r="B53" t="s">
        <v>37</v>
      </c>
    </row>
    <row r="56" spans="2:3">
      <c r="B56" t="s">
        <v>82</v>
      </c>
    </row>
    <row r="57" spans="2:3">
      <c r="C57" t="s">
        <v>83</v>
      </c>
    </row>
    <row r="58" spans="2:3">
      <c r="C58" t="s">
        <v>41</v>
      </c>
    </row>
    <row r="59" spans="2:3">
      <c r="C59" t="s">
        <v>38</v>
      </c>
    </row>
    <row r="72" spans="3:3">
      <c r="C72" s="8"/>
    </row>
  </sheetData>
  <mergeCells count="27">
    <mergeCell ref="B42:C43"/>
    <mergeCell ref="D42:E42"/>
    <mergeCell ref="F42:G42"/>
    <mergeCell ref="H42:H43"/>
    <mergeCell ref="I42:I43"/>
    <mergeCell ref="O42:O43"/>
    <mergeCell ref="K3:K4"/>
    <mergeCell ref="K42:K43"/>
    <mergeCell ref="S3:S4"/>
    <mergeCell ref="L3:L4"/>
    <mergeCell ref="M3:M4"/>
    <mergeCell ref="N3:N4"/>
    <mergeCell ref="O3:O4"/>
    <mergeCell ref="Q3:Q4"/>
    <mergeCell ref="R3:R4"/>
    <mergeCell ref="O35:O38"/>
    <mergeCell ref="I3:I4"/>
    <mergeCell ref="J3:J4"/>
    <mergeCell ref="L42:L43"/>
    <mergeCell ref="M42:M43"/>
    <mergeCell ref="N42:N43"/>
    <mergeCell ref="J42:J43"/>
    <mergeCell ref="B31:B33"/>
    <mergeCell ref="B3:C4"/>
    <mergeCell ref="D3:E3"/>
    <mergeCell ref="F3:G3"/>
    <mergeCell ref="H3:H4"/>
  </mergeCells>
  <phoneticPr fontId="1"/>
  <hyperlinks>
    <hyperlink ref="C49" r:id="rId1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ベラv1.1(season2)</vt:lpstr>
      <vt:lpstr>'ベラv1.1(season2)'!RNG補正値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2012-06-13T18:09:41Z</dcterms:created>
  <dcterms:modified xsi:type="dcterms:W3CDTF">2012-12-27T01:48:10Z</dcterms:modified>
</cp:coreProperties>
</file>