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50" yWindow="135" windowWidth="14445" windowHeight="12765"/>
  </bookViews>
  <sheets>
    <sheet name="フィオナ20150130" sheetId="25" r:id="rId1"/>
  </sheets>
  <definedNames>
    <definedName name="RNG補正値" localSheetId="0">フィオナ20150130!$Q$5:$S$26</definedName>
  </definedNames>
  <calcPr calcId="125725"/>
</workbook>
</file>

<file path=xl/calcChain.xml><?xml version="1.0" encoding="utf-8"?>
<calcChain xmlns="http://schemas.openxmlformats.org/spreadsheetml/2006/main">
  <c r="G19" i="25"/>
  <c r="E19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3"/>
  <c r="E23"/>
  <c r="G22"/>
  <c r="E22"/>
  <c r="G21"/>
  <c r="E21"/>
  <c r="G20"/>
  <c r="E20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</calcChain>
</file>

<file path=xl/sharedStrings.xml><?xml version="1.0" encoding="utf-8"?>
<sst xmlns="http://schemas.openxmlformats.org/spreadsheetml/2006/main" count="355" uniqueCount="135">
  <si>
    <t>対象スキル</t>
    <rPh sb="0" eb="2">
      <t>タイショウ</t>
    </rPh>
    <phoneticPr fontId="1"/>
  </si>
  <si>
    <t>クリティカル</t>
    <phoneticPr fontId="1"/>
  </si>
  <si>
    <t>ヒット
数</t>
    <rPh sb="4" eb="5">
      <t>スウ</t>
    </rPh>
    <phoneticPr fontId="1"/>
  </si>
  <si>
    <t>追加
ダメージ</t>
    <rPh sb="0" eb="2">
      <t>ツイカ</t>
    </rPh>
    <phoneticPr fontId="1"/>
  </si>
  <si>
    <t>SP
上昇値</t>
    <rPh sb="3" eb="6">
      <t>ジョウショウチ</t>
    </rPh>
    <phoneticPr fontId="1"/>
  </si>
  <si>
    <t>ダッシュスマッシュ</t>
    <phoneticPr fontId="1"/>
  </si>
  <si>
    <t>キック</t>
    <phoneticPr fontId="1"/>
  </si>
  <si>
    <t>カウンターアタック</t>
    <phoneticPr fontId="1"/>
  </si>
  <si>
    <t>ダウンカウンター</t>
    <phoneticPr fontId="1"/>
  </si>
  <si>
    <t>ヘビースタンダーカウンター</t>
    <phoneticPr fontId="1"/>
  </si>
  <si>
    <t>基本</t>
    <rPh sb="0" eb="2">
      <t>キホン</t>
    </rPh>
    <phoneticPr fontId="1"/>
  </si>
  <si>
    <t>倍率</t>
    <rPh sb="0" eb="2">
      <t>バイリツ</t>
    </rPh>
    <phoneticPr fontId="1"/>
  </si>
  <si>
    <t>最大</t>
    <rPh sb="0" eb="2">
      <t>サイダイ</t>
    </rPh>
    <phoneticPr fontId="1"/>
  </si>
  <si>
    <t>ダウン値</t>
    <rPh sb="3" eb="4">
      <t>チ</t>
    </rPh>
    <phoneticPr fontId="1"/>
  </si>
  <si>
    <t>フィオナ　ロングソード</t>
    <phoneticPr fontId="1"/>
  </si>
  <si>
    <t>フィオナ　共通</t>
    <rPh sb="5" eb="7">
      <t>キョウツウ</t>
    </rPh>
    <phoneticPr fontId="1"/>
  </si>
  <si>
    <t>フィオナ　バトルハンマー</t>
    <phoneticPr fontId="1"/>
  </si>
  <si>
    <t>SP：シールドバッシュ</t>
    <phoneticPr fontId="1"/>
  </si>
  <si>
    <t>SP：シールドチャージ</t>
    <phoneticPr fontId="1"/>
  </si>
  <si>
    <t>通常1打</t>
    <rPh sb="0" eb="2">
      <t>ツウジョウ</t>
    </rPh>
    <rPh sb="3" eb="4">
      <t>ダ</t>
    </rPh>
    <phoneticPr fontId="1"/>
  </si>
  <si>
    <t>通常2打</t>
    <rPh sb="0" eb="2">
      <t>ツウジョウ</t>
    </rPh>
    <rPh sb="3" eb="4">
      <t>ダ</t>
    </rPh>
    <phoneticPr fontId="1"/>
  </si>
  <si>
    <t>通常3打</t>
    <rPh sb="0" eb="2">
      <t>ツウジョウ</t>
    </rPh>
    <rPh sb="3" eb="4">
      <t>ダ</t>
    </rPh>
    <phoneticPr fontId="1"/>
  </si>
  <si>
    <t>通常4打</t>
    <rPh sb="0" eb="2">
      <t>ツウジョウ</t>
    </rPh>
    <rPh sb="3" eb="4">
      <t>ダ</t>
    </rPh>
    <phoneticPr fontId="1"/>
  </si>
  <si>
    <t>スパイクローズ</t>
  </si>
  <si>
    <t>スパイクローズ</t>
    <phoneticPr fontId="1"/>
  </si>
  <si>
    <t>スパイクローズ1チャージ</t>
    <phoneticPr fontId="1"/>
  </si>
  <si>
    <t>スパイクローズ2チャージ</t>
    <phoneticPr fontId="1"/>
  </si>
  <si>
    <t>スパイクローズ3チャージ</t>
    <phoneticPr fontId="1"/>
  </si>
  <si>
    <t>スパイクローズ4チャージ</t>
    <phoneticPr fontId="1"/>
  </si>
  <si>
    <t>フェイタルブロー</t>
    <phoneticPr fontId="1"/>
  </si>
  <si>
    <t>フェイタルブロー1打</t>
    <rPh sb="9" eb="10">
      <t>ダ</t>
    </rPh>
    <phoneticPr fontId="1"/>
  </si>
  <si>
    <t>フェイタルブロー2打</t>
    <rPh sb="9" eb="10">
      <t>ダ</t>
    </rPh>
    <phoneticPr fontId="1"/>
  </si>
  <si>
    <t>ブロッサムブロー1打</t>
    <rPh sb="9" eb="10">
      <t>ダ</t>
    </rPh>
    <phoneticPr fontId="1"/>
  </si>
  <si>
    <t>備考</t>
    <rPh sb="0" eb="2">
      <t>ビコウ</t>
    </rPh>
    <phoneticPr fontId="1"/>
  </si>
  <si>
    <t>ブロッサムブロー2打</t>
    <rPh sb="9" eb="10">
      <t>ダ</t>
    </rPh>
    <phoneticPr fontId="1"/>
  </si>
  <si>
    <t>ブロッサムブロー3打</t>
    <rPh sb="9" eb="10">
      <t>ダ</t>
    </rPh>
    <phoneticPr fontId="1"/>
  </si>
  <si>
    <t>L</t>
    <phoneticPr fontId="1"/>
  </si>
  <si>
    <t>LL</t>
    <phoneticPr fontId="1"/>
  </si>
  <si>
    <t>LLL</t>
    <phoneticPr fontId="1"/>
  </si>
  <si>
    <t>LLLL</t>
    <phoneticPr fontId="1"/>
  </si>
  <si>
    <t>R</t>
    <phoneticPr fontId="1"/>
  </si>
  <si>
    <t>LR</t>
    <phoneticPr fontId="1"/>
  </si>
  <si>
    <t>LRR</t>
    <phoneticPr fontId="1"/>
  </si>
  <si>
    <t>LLR</t>
    <phoneticPr fontId="1"/>
  </si>
  <si>
    <t>LLRR</t>
    <phoneticPr fontId="1"/>
  </si>
  <si>
    <t>LLRRR</t>
    <phoneticPr fontId="1"/>
  </si>
  <si>
    <t>LLLR</t>
    <phoneticPr fontId="1"/>
  </si>
  <si>
    <t>LLLRR</t>
    <phoneticPr fontId="1"/>
  </si>
  <si>
    <t>LLLRRR</t>
    <phoneticPr fontId="1"/>
  </si>
  <si>
    <t>アイヴィースウィーパー1打</t>
    <rPh sb="12" eb="13">
      <t>ダ</t>
    </rPh>
    <phoneticPr fontId="1"/>
  </si>
  <si>
    <t>アイヴィースウィーパー2打</t>
    <rPh sb="12" eb="13">
      <t>ダ</t>
    </rPh>
    <phoneticPr fontId="1"/>
  </si>
  <si>
    <t>アイヴィースウィーパー3打</t>
    <rPh sb="12" eb="13">
      <t>ダ</t>
    </rPh>
    <phoneticPr fontId="1"/>
  </si>
  <si>
    <t>LLLLR</t>
    <phoneticPr fontId="1"/>
  </si>
  <si>
    <t>アマランスキック</t>
    <phoneticPr fontId="1"/>
  </si>
  <si>
    <t>ダッシュR</t>
    <phoneticPr fontId="1"/>
  </si>
  <si>
    <t>仁王立ちR</t>
    <rPh sb="0" eb="2">
      <t>ニオウ</t>
    </rPh>
    <rPh sb="2" eb="3">
      <t>ダ</t>
    </rPh>
    <phoneticPr fontId="1"/>
  </si>
  <si>
    <t>Z</t>
    <phoneticPr fontId="1"/>
  </si>
  <si>
    <t>ヘビスタR</t>
    <phoneticPr fontId="1"/>
  </si>
  <si>
    <t>ハニービースティング</t>
    <phoneticPr fontId="1"/>
  </si>
  <si>
    <t>ハニービースティング1チャージ</t>
    <phoneticPr fontId="1"/>
  </si>
  <si>
    <t>ハニービースティング2チャージ</t>
    <phoneticPr fontId="1"/>
  </si>
  <si>
    <t>ハニービースティング3チャージ</t>
    <phoneticPr fontId="1"/>
  </si>
  <si>
    <t>ハニービースティング4チャージ</t>
    <phoneticPr fontId="1"/>
  </si>
  <si>
    <t>クラッシングアーク1打</t>
    <rPh sb="10" eb="11">
      <t>ダ</t>
    </rPh>
    <phoneticPr fontId="1"/>
  </si>
  <si>
    <t>クラッシングアーク2打</t>
    <rPh sb="10" eb="11">
      <t>ダ</t>
    </rPh>
    <phoneticPr fontId="1"/>
  </si>
  <si>
    <t>LLLRR(R)</t>
    <phoneticPr fontId="1"/>
  </si>
  <si>
    <t>スティグマハンマー</t>
  </si>
  <si>
    <t>スティグマハンマー1チャージ</t>
    <phoneticPr fontId="1"/>
  </si>
  <si>
    <t>スティグマハンマー2チャージ</t>
    <phoneticPr fontId="1"/>
  </si>
  <si>
    <t>スティグマハンマー3チャージ</t>
    <phoneticPr fontId="1"/>
  </si>
  <si>
    <t>×</t>
    <phoneticPr fontId="1"/>
  </si>
  <si>
    <t>○</t>
    <phoneticPr fontId="1"/>
  </si>
  <si>
    <t>通常</t>
    <rPh sb="0" eb="2">
      <t>ツウジョウ</t>
    </rPh>
    <phoneticPr fontId="1"/>
  </si>
  <si>
    <t>スマッシュ</t>
    <phoneticPr fontId="1"/>
  </si>
  <si>
    <t>アイビースウィーパー</t>
    <phoneticPr fontId="1"/>
  </si>
  <si>
    <t>ダメージ
タイプ</t>
    <phoneticPr fontId="1"/>
  </si>
  <si>
    <t>補正値データ</t>
    <rPh sb="0" eb="2">
      <t>ホセイ</t>
    </rPh>
    <rPh sb="2" eb="3">
      <t>チ</t>
    </rPh>
    <phoneticPr fontId="1"/>
  </si>
  <si>
    <t>ハニービースティング</t>
  </si>
  <si>
    <t>クラッシングアーク</t>
  </si>
  <si>
    <t>クラッシングアーク</t>
    <phoneticPr fontId="1"/>
  </si>
  <si>
    <t>バタフライスウィング</t>
  </si>
  <si>
    <t>バタフライスウィング</t>
    <phoneticPr fontId="1"/>
  </si>
  <si>
    <t>スティグマハンマー</t>
    <phoneticPr fontId="1"/>
  </si>
  <si>
    <t>ダウンカウンター</t>
  </si>
  <si>
    <t>ヘビースタンダーカウンター</t>
  </si>
  <si>
    <t>SP：シールドバッシュ</t>
  </si>
  <si>
    <t>SP：シールドチャージ</t>
  </si>
  <si>
    <t>倍率
補正(%)</t>
    <rPh sb="0" eb="2">
      <t>バイリツ</t>
    </rPh>
    <rPh sb="3" eb="5">
      <t>ホセイ</t>
    </rPh>
    <phoneticPr fontId="1"/>
  </si>
  <si>
    <t>ダウン値
補正(%)</t>
    <rPh sb="3" eb="4">
      <t>チ</t>
    </rPh>
    <rPh sb="5" eb="7">
      <t>ホセイ</t>
    </rPh>
    <phoneticPr fontId="1"/>
  </si>
  <si>
    <t>その他の情報</t>
    <rPh sb="2" eb="3">
      <t>タ</t>
    </rPh>
    <rPh sb="4" eb="6">
      <t>ジョウホウ</t>
    </rPh>
    <phoneticPr fontId="1"/>
  </si>
  <si>
    <t>掴みスマッシュ</t>
    <rPh sb="0" eb="1">
      <t>ツカ</t>
    </rPh>
    <phoneticPr fontId="1"/>
  </si>
  <si>
    <t>掴み投げ</t>
    <rPh sb="0" eb="1">
      <t>ツカ</t>
    </rPh>
    <rPh sb="2" eb="3">
      <t>ナ</t>
    </rPh>
    <phoneticPr fontId="1"/>
  </si>
  <si>
    <t>SP：シールドバッシュ2打</t>
    <rPh sb="12" eb="13">
      <t>ダ</t>
    </rPh>
    <phoneticPr fontId="1"/>
  </si>
  <si>
    <t>SP：シールドバッシュ3打</t>
    <rPh sb="12" eb="13">
      <t>ダ</t>
    </rPh>
    <phoneticPr fontId="1"/>
  </si>
  <si>
    <t>出典 →</t>
    <rPh sb="0" eb="2">
      <t>シュッテン</t>
    </rPh>
    <phoneticPr fontId="1"/>
  </si>
  <si>
    <t>ブロッサムブロー</t>
    <phoneticPr fontId="1"/>
  </si>
  <si>
    <t>ZR</t>
    <phoneticPr fontId="1"/>
  </si>
  <si>
    <t>ZRR</t>
    <phoneticPr fontId="1"/>
  </si>
  <si>
    <t>ガードRR</t>
    <phoneticPr fontId="1"/>
  </si>
  <si>
    <t>対象スキル2</t>
    <rPh sb="0" eb="2">
      <t>タイショウ</t>
    </rPh>
    <phoneticPr fontId="1"/>
  </si>
  <si>
    <t>SP：スプリンクルカメリア(溜め)</t>
    <rPh sb="14" eb="15">
      <t>タ</t>
    </rPh>
    <phoneticPr fontId="1"/>
  </si>
  <si>
    <t>SP：スプリンクルカメリア</t>
    <phoneticPr fontId="1"/>
  </si>
  <si>
    <t>パンチ(素手)</t>
    <rPh sb="4" eb="6">
      <t>スデ</t>
    </rPh>
    <phoneticPr fontId="1"/>
  </si>
  <si>
    <t>EL</t>
    <phoneticPr fontId="1"/>
  </si>
  <si>
    <t>掴み1打</t>
    <rPh sb="0" eb="1">
      <t>ツカ</t>
    </rPh>
    <rPh sb="3" eb="4">
      <t>ダ</t>
    </rPh>
    <phoneticPr fontId="1"/>
  </si>
  <si>
    <t>ELL</t>
    <phoneticPr fontId="1"/>
  </si>
  <si>
    <t>ELLL</t>
    <phoneticPr fontId="1"/>
  </si>
  <si>
    <t>掴み2打</t>
    <rPh sb="0" eb="1">
      <t>ツカ</t>
    </rPh>
    <rPh sb="3" eb="4">
      <t>ダ</t>
    </rPh>
    <phoneticPr fontId="1"/>
  </si>
  <si>
    <t>掴み3打</t>
    <rPh sb="0" eb="1">
      <t>ツカ</t>
    </rPh>
    <rPh sb="3" eb="4">
      <t>ダ</t>
    </rPh>
    <phoneticPr fontId="1"/>
  </si>
  <si>
    <t>E(LL)R</t>
    <phoneticPr fontId="1"/>
  </si>
  <si>
    <t>ESムーブ</t>
    <phoneticPr fontId="1"/>
  </si>
  <si>
    <t>ESムーブ(崖)</t>
    <rPh sb="6" eb="7">
      <t>ガケ</t>
    </rPh>
    <phoneticPr fontId="1"/>
  </si>
  <si>
    <t>E(LL)E</t>
    <phoneticPr fontId="1"/>
  </si>
  <si>
    <t>追加ダメージの空欄は情報が無い。</t>
    <rPh sb="0" eb="2">
      <t>ツイカ</t>
    </rPh>
    <rPh sb="7" eb="9">
      <t>クウラン</t>
    </rPh>
    <rPh sb="10" eb="12">
      <t>ジョウホウ</t>
    </rPh>
    <rPh sb="13" eb="14">
      <t>ナ</t>
    </rPh>
    <phoneticPr fontId="1"/>
  </si>
  <si>
    <t>ビートルクラッシュ</t>
    <phoneticPr fontId="1"/>
  </si>
  <si>
    <t>SP：シールドダッシュ</t>
    <phoneticPr fontId="1"/>
  </si>
  <si>
    <t>SP：シールドエンチャント</t>
    <phoneticPr fontId="1"/>
  </si>
  <si>
    <t>ヘビースタンダーカウンター(ガード後)</t>
    <rPh sb="17" eb="18">
      <t>ゴ</t>
    </rPh>
    <phoneticPr fontId="1"/>
  </si>
  <si>
    <t>素手や掴み、ESムーブは旧データのまま。</t>
    <rPh sb="0" eb="2">
      <t>スデ</t>
    </rPh>
    <rPh sb="3" eb="4">
      <t>ツカ</t>
    </rPh>
    <rPh sb="12" eb="13">
      <t>キュウ</t>
    </rPh>
    <phoneticPr fontId="1"/>
  </si>
  <si>
    <t>バタフライスウィング(スラハイ)追加攻撃1</t>
    <rPh sb="16" eb="18">
      <t>ツイカ</t>
    </rPh>
    <rPh sb="18" eb="20">
      <t>コウゲキ</t>
    </rPh>
    <phoneticPr fontId="1"/>
  </si>
  <si>
    <t>バタフライスウィング(スラハイ)追加攻撃2</t>
    <rPh sb="16" eb="18">
      <t>ツイカ</t>
    </rPh>
    <rPh sb="18" eb="20">
      <t>コウゲキ</t>
    </rPh>
    <phoneticPr fontId="1"/>
  </si>
  <si>
    <t>バタフライスウィング連続</t>
    <rPh sb="10" eb="12">
      <t>レンゾク</t>
    </rPh>
    <phoneticPr fontId="1"/>
  </si>
  <si>
    <t>LLLRL</t>
    <phoneticPr fontId="1"/>
  </si>
  <si>
    <t>LLLRLR</t>
    <phoneticPr fontId="1"/>
  </si>
  <si>
    <t>ガード[L+R]</t>
    <phoneticPr fontId="1"/>
  </si>
  <si>
    <t>ガードR(R)</t>
    <phoneticPr fontId="1"/>
  </si>
  <si>
    <t>ロングソードのみ</t>
    <phoneticPr fontId="1"/>
  </si>
  <si>
    <t>カウンターアタック(強化)</t>
    <rPh sb="10" eb="12">
      <t>キョウカ</t>
    </rPh>
    <phoneticPr fontId="1"/>
  </si>
  <si>
    <t>20150130</t>
    <phoneticPr fontId="1"/>
  </si>
  <si>
    <t>http://www.inven.co.kr/board/powerbbs.php?come_idx=2471&amp;l=22437</t>
    <phoneticPr fontId="1"/>
  </si>
  <si>
    <t>ブロッサムブロー追加攻撃</t>
    <rPh sb="8" eb="10">
      <t>ツイカ</t>
    </rPh>
    <rPh sb="10" eb="12">
      <t>コウゲキ</t>
    </rPh>
    <phoneticPr fontId="1"/>
  </si>
  <si>
    <t>LLR(RR)L</t>
    <phoneticPr fontId="1"/>
  </si>
  <si>
    <t>ビートルクラッシュについて</t>
    <phoneticPr fontId="1"/>
  </si>
  <si>
    <t>ダウンダメージ上方修正のアナウンスがあったが、20140109版から変わっていない。</t>
    <rPh sb="7" eb="9">
      <t>ジョウホウ</t>
    </rPh>
    <rPh sb="9" eb="11">
      <t>シュウセイ</t>
    </rPh>
    <rPh sb="31" eb="32">
      <t>バン</t>
    </rPh>
    <rPh sb="34" eb="35">
      <t>カ</t>
    </rPh>
    <phoneticPr fontId="1"/>
  </si>
  <si>
    <t>ソースの間違いかアナウンスの間違いか不明。</t>
    <rPh sb="4" eb="6">
      <t>マチガ</t>
    </rPh>
    <rPh sb="14" eb="16">
      <t>マチガ</t>
    </rPh>
    <rPh sb="18" eb="20">
      <t>フメイ</t>
    </rPh>
    <phoneticPr fontId="1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</si>
</sst>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_ "/>
    <numFmt numFmtId="178" formatCode="0.000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9" borderId="1" xfId="0" applyFill="1" applyBorder="1">
      <alignment vertical="center"/>
    </xf>
    <xf numFmtId="178" fontId="0" fillId="7" borderId="1" xfId="0" applyNumberFormat="1" applyFill="1" applyBorder="1">
      <alignment vertical="center"/>
    </xf>
    <xf numFmtId="177" fontId="0" fillId="7" borderId="1" xfId="0" applyNumberFormat="1" applyFill="1" applyBorder="1">
      <alignment vertical="center"/>
    </xf>
    <xf numFmtId="178" fontId="0" fillId="6" borderId="1" xfId="0" applyNumberFormat="1" applyFill="1" applyBorder="1">
      <alignment vertical="center"/>
    </xf>
    <xf numFmtId="177" fontId="0" fillId="6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2" fillId="0" borderId="0" xfId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ven.co.kr/board/powerbbs.php?come_idx=2471&amp;l=22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90"/>
  <sheetViews>
    <sheetView tabSelected="1" zoomScaleNormal="100" workbookViewId="0"/>
  </sheetViews>
  <sheetFormatPr defaultRowHeight="13.5"/>
  <cols>
    <col min="1" max="1" width="6" customWidth="1"/>
    <col min="2" max="2" width="10.625" customWidth="1"/>
    <col min="3" max="3" width="33.75" customWidth="1"/>
    <col min="4" max="4" width="6.5" bestFit="1" customWidth="1"/>
    <col min="5" max="5" width="8.5" bestFit="1" customWidth="1"/>
    <col min="6" max="7" width="5.25" bestFit="1" customWidth="1"/>
    <col min="8" max="8" width="7.125" bestFit="1" customWidth="1"/>
    <col min="9" max="9" width="9.5" bestFit="1" customWidth="1"/>
    <col min="10" max="10" width="24.25" bestFit="1" customWidth="1"/>
    <col min="11" max="11" width="21.75" bestFit="1" customWidth="1"/>
    <col min="12" max="12" width="5.5" bestFit="1" customWidth="1"/>
    <col min="13" max="13" width="8" bestFit="1" customWidth="1"/>
    <col min="14" max="14" width="10.625" bestFit="1" customWidth="1"/>
    <col min="15" max="15" width="15.875" bestFit="1" customWidth="1"/>
    <col min="17" max="17" width="24.25" bestFit="1" customWidth="1"/>
    <col min="18" max="18" width="7.5" bestFit="1" customWidth="1"/>
    <col min="19" max="19" width="8.5" bestFit="1" customWidth="1"/>
  </cols>
  <sheetData>
    <row r="3" spans="2:19" ht="13.5" customHeight="1">
      <c r="B3" s="30" t="s">
        <v>14</v>
      </c>
      <c r="C3" s="31"/>
      <c r="D3" s="34" t="s">
        <v>11</v>
      </c>
      <c r="E3" s="34"/>
      <c r="F3" s="35" t="s">
        <v>13</v>
      </c>
      <c r="G3" s="36"/>
      <c r="H3" s="37" t="s">
        <v>4</v>
      </c>
      <c r="I3" s="37" t="s">
        <v>75</v>
      </c>
      <c r="J3" s="27" t="s">
        <v>0</v>
      </c>
      <c r="K3" s="27" t="s">
        <v>99</v>
      </c>
      <c r="L3" s="37" t="s">
        <v>2</v>
      </c>
      <c r="M3" s="37" t="s">
        <v>3</v>
      </c>
      <c r="N3" s="27" t="s">
        <v>1</v>
      </c>
      <c r="O3" s="27" t="s">
        <v>33</v>
      </c>
      <c r="Q3" s="29" t="s">
        <v>76</v>
      </c>
      <c r="R3" s="42" t="s">
        <v>87</v>
      </c>
      <c r="S3" s="42" t="s">
        <v>88</v>
      </c>
    </row>
    <row r="4" spans="2:19">
      <c r="B4" s="32"/>
      <c r="C4" s="33"/>
      <c r="D4" s="26" t="s">
        <v>10</v>
      </c>
      <c r="E4" s="26" t="s">
        <v>12</v>
      </c>
      <c r="F4" s="26" t="s">
        <v>10</v>
      </c>
      <c r="G4" s="26" t="s">
        <v>12</v>
      </c>
      <c r="H4" s="38"/>
      <c r="I4" s="39"/>
      <c r="J4" s="40"/>
      <c r="K4" s="40"/>
      <c r="L4" s="38"/>
      <c r="M4" s="38"/>
      <c r="N4" s="28"/>
      <c r="O4" s="28"/>
      <c r="Q4" s="29"/>
      <c r="R4" s="29"/>
      <c r="S4" s="29"/>
    </row>
    <row r="5" spans="2:19">
      <c r="B5" s="4" t="s">
        <v>36</v>
      </c>
      <c r="C5" s="4" t="s">
        <v>19</v>
      </c>
      <c r="D5" s="7">
        <v>1.6E-2</v>
      </c>
      <c r="E5" s="12">
        <f t="shared" ref="E5:E23" si="0">D5*(100+IF(I5="",0,VLOOKUP(I5,RNG補正値,2,FALSE))+IF(J5="",0,VLOOKUP(J5,RNG補正値,2,FALSE))+IF(K5="",0,VLOOKUP(K5,RNG補正値,2,FALSE)))/100</f>
        <v>2.5600000000000001E-2</v>
      </c>
      <c r="F5" s="8">
        <v>0</v>
      </c>
      <c r="G5" s="13">
        <f t="shared" ref="G5:G23" si="1">F5*(100+IF(I5="",0,VLOOKUP(I5,RNG補正値,3,FALSE))+IF(J5="",0,VLOOKUP(J5,RNG補正値,3,FALSE))+IF(K5="",0,VLOOKUP(K5,RNG補正値,3,FALSE)))/100</f>
        <v>0</v>
      </c>
      <c r="H5" s="8">
        <v>0</v>
      </c>
      <c r="I5" s="1" t="s">
        <v>72</v>
      </c>
      <c r="J5" s="1"/>
      <c r="K5" s="1"/>
      <c r="L5" s="8">
        <v>1</v>
      </c>
      <c r="M5" s="9"/>
      <c r="N5" s="9" t="s">
        <v>70</v>
      </c>
      <c r="O5" s="1"/>
      <c r="P5" s="10"/>
      <c r="Q5" s="11" t="s">
        <v>72</v>
      </c>
      <c r="R5" s="1">
        <v>60</v>
      </c>
      <c r="S5" s="1"/>
    </row>
    <row r="6" spans="2:19">
      <c r="B6" s="4" t="s">
        <v>37</v>
      </c>
      <c r="C6" s="4" t="s">
        <v>20</v>
      </c>
      <c r="D6" s="7">
        <v>1.6E-2</v>
      </c>
      <c r="E6" s="12">
        <f t="shared" si="0"/>
        <v>2.5600000000000001E-2</v>
      </c>
      <c r="F6" s="8">
        <v>0</v>
      </c>
      <c r="G6" s="13">
        <f t="shared" si="1"/>
        <v>0</v>
      </c>
      <c r="H6" s="8">
        <v>0</v>
      </c>
      <c r="I6" s="1" t="s">
        <v>72</v>
      </c>
      <c r="J6" s="1"/>
      <c r="K6" s="1"/>
      <c r="L6" s="8">
        <v>1</v>
      </c>
      <c r="M6" s="9"/>
      <c r="N6" s="9" t="s">
        <v>70</v>
      </c>
      <c r="O6" s="1"/>
      <c r="Q6" s="11" t="s">
        <v>73</v>
      </c>
      <c r="R6" s="1">
        <v>33</v>
      </c>
      <c r="S6" s="1">
        <v>10</v>
      </c>
    </row>
    <row r="7" spans="2:19">
      <c r="B7" s="4" t="s">
        <v>38</v>
      </c>
      <c r="C7" s="4" t="s">
        <v>21</v>
      </c>
      <c r="D7" s="7">
        <v>0.02</v>
      </c>
      <c r="E7" s="12">
        <f t="shared" si="0"/>
        <v>3.2000000000000001E-2</v>
      </c>
      <c r="F7" s="8">
        <v>0</v>
      </c>
      <c r="G7" s="13">
        <f t="shared" si="1"/>
        <v>0</v>
      </c>
      <c r="H7" s="8">
        <v>0</v>
      </c>
      <c r="I7" s="1" t="s">
        <v>72</v>
      </c>
      <c r="J7" s="1"/>
      <c r="K7" s="1"/>
      <c r="L7" s="8">
        <v>1</v>
      </c>
      <c r="M7" s="9"/>
      <c r="N7" s="9" t="s">
        <v>70</v>
      </c>
      <c r="O7" s="1"/>
      <c r="Q7" s="11" t="s">
        <v>24</v>
      </c>
      <c r="R7" s="1">
        <v>63</v>
      </c>
      <c r="S7" s="1">
        <v>27</v>
      </c>
    </row>
    <row r="8" spans="2:19">
      <c r="B8" s="4" t="s">
        <v>39</v>
      </c>
      <c r="C8" s="4" t="s">
        <v>22</v>
      </c>
      <c r="D8" s="7">
        <v>2.4E-2</v>
      </c>
      <c r="E8" s="12">
        <f t="shared" si="0"/>
        <v>3.8399999999999997E-2</v>
      </c>
      <c r="F8" s="8">
        <v>0</v>
      </c>
      <c r="G8" s="13">
        <f t="shared" si="1"/>
        <v>0</v>
      </c>
      <c r="H8" s="8">
        <v>0</v>
      </c>
      <c r="I8" s="1" t="s">
        <v>72</v>
      </c>
      <c r="J8" s="1"/>
      <c r="K8" s="1"/>
      <c r="L8" s="8">
        <v>1</v>
      </c>
      <c r="M8" s="9"/>
      <c r="N8" s="9" t="s">
        <v>70</v>
      </c>
      <c r="O8" s="1"/>
      <c r="Q8" s="11" t="s">
        <v>29</v>
      </c>
      <c r="R8" s="1">
        <v>63</v>
      </c>
      <c r="S8" s="1">
        <v>27</v>
      </c>
    </row>
    <row r="9" spans="2:19">
      <c r="B9" s="4" t="s">
        <v>40</v>
      </c>
      <c r="C9" s="4" t="s">
        <v>24</v>
      </c>
      <c r="D9" s="7">
        <v>0.04</v>
      </c>
      <c r="E9" s="12">
        <f t="shared" si="0"/>
        <v>7.8399999999999997E-2</v>
      </c>
      <c r="F9" s="8">
        <v>10</v>
      </c>
      <c r="G9" s="13">
        <f t="shared" si="1"/>
        <v>13.7</v>
      </c>
      <c r="H9" s="8">
        <v>10</v>
      </c>
      <c r="I9" s="1" t="s">
        <v>73</v>
      </c>
      <c r="J9" s="1" t="s">
        <v>23</v>
      </c>
      <c r="K9" s="1"/>
      <c r="L9" s="8">
        <v>1</v>
      </c>
      <c r="M9" s="9"/>
      <c r="N9" s="9" t="s">
        <v>71</v>
      </c>
      <c r="O9" s="1"/>
      <c r="Q9" s="11" t="s">
        <v>95</v>
      </c>
      <c r="R9" s="1">
        <v>63</v>
      </c>
      <c r="S9" s="1">
        <v>15</v>
      </c>
    </row>
    <row r="10" spans="2:19">
      <c r="B10" s="4" t="s">
        <v>40</v>
      </c>
      <c r="C10" s="4" t="s">
        <v>25</v>
      </c>
      <c r="D10" s="7">
        <v>8.7999999999999995E-2</v>
      </c>
      <c r="E10" s="12">
        <f t="shared" si="0"/>
        <v>0.17247999999999997</v>
      </c>
      <c r="F10" s="8">
        <v>14</v>
      </c>
      <c r="G10" s="13">
        <f t="shared" si="1"/>
        <v>19.18</v>
      </c>
      <c r="H10" s="8">
        <v>15</v>
      </c>
      <c r="I10" s="1" t="s">
        <v>73</v>
      </c>
      <c r="J10" s="1" t="s">
        <v>23</v>
      </c>
      <c r="K10" s="1"/>
      <c r="L10" s="8">
        <v>1</v>
      </c>
      <c r="M10" s="9"/>
      <c r="N10" s="9" t="s">
        <v>71</v>
      </c>
      <c r="O10" s="1"/>
      <c r="Q10" s="11" t="s">
        <v>74</v>
      </c>
      <c r="R10" s="1">
        <v>63</v>
      </c>
      <c r="S10" s="1">
        <v>15</v>
      </c>
    </row>
    <row r="11" spans="2:19">
      <c r="B11" s="4" t="s">
        <v>40</v>
      </c>
      <c r="C11" s="4" t="s">
        <v>26</v>
      </c>
      <c r="D11" s="7">
        <v>0.13200000000000001</v>
      </c>
      <c r="E11" s="12">
        <f t="shared" si="0"/>
        <v>0.25872000000000001</v>
      </c>
      <c r="F11" s="8">
        <v>22</v>
      </c>
      <c r="G11" s="13">
        <f t="shared" si="1"/>
        <v>30.14</v>
      </c>
      <c r="H11" s="8">
        <v>18</v>
      </c>
      <c r="I11" s="1" t="s">
        <v>73</v>
      </c>
      <c r="J11" s="1" t="s">
        <v>23</v>
      </c>
      <c r="K11" s="1"/>
      <c r="L11" s="8">
        <v>1</v>
      </c>
      <c r="M11" s="9"/>
      <c r="N11" s="9" t="s">
        <v>71</v>
      </c>
      <c r="O11" s="1"/>
      <c r="Q11" s="11" t="s">
        <v>53</v>
      </c>
      <c r="R11" s="1">
        <v>63</v>
      </c>
      <c r="S11" s="1">
        <v>39</v>
      </c>
    </row>
    <row r="12" spans="2:19">
      <c r="B12" s="4" t="s">
        <v>40</v>
      </c>
      <c r="C12" s="4" t="s">
        <v>27</v>
      </c>
      <c r="D12" s="7">
        <v>0.17199999999999999</v>
      </c>
      <c r="E12" s="12">
        <f t="shared" si="0"/>
        <v>0.33711999999999998</v>
      </c>
      <c r="F12" s="8">
        <v>25</v>
      </c>
      <c r="G12" s="13">
        <f t="shared" si="1"/>
        <v>34.25</v>
      </c>
      <c r="H12" s="8">
        <v>20</v>
      </c>
      <c r="I12" s="1" t="s">
        <v>73</v>
      </c>
      <c r="J12" s="1" t="s">
        <v>23</v>
      </c>
      <c r="K12" s="1"/>
      <c r="L12" s="8">
        <v>1</v>
      </c>
      <c r="M12" s="9"/>
      <c r="N12" s="9" t="s">
        <v>71</v>
      </c>
      <c r="O12" s="1"/>
      <c r="Q12" s="11" t="s">
        <v>77</v>
      </c>
      <c r="R12" s="1">
        <v>63</v>
      </c>
      <c r="S12" s="1">
        <v>27</v>
      </c>
    </row>
    <row r="13" spans="2:19">
      <c r="B13" s="4" t="s">
        <v>40</v>
      </c>
      <c r="C13" s="4" t="s">
        <v>28</v>
      </c>
      <c r="D13" s="7">
        <v>0.22</v>
      </c>
      <c r="E13" s="12">
        <f t="shared" si="0"/>
        <v>0.43119999999999997</v>
      </c>
      <c r="F13" s="8">
        <v>25</v>
      </c>
      <c r="G13" s="13">
        <f t="shared" si="1"/>
        <v>34.25</v>
      </c>
      <c r="H13" s="8">
        <v>25</v>
      </c>
      <c r="I13" s="1" t="s">
        <v>73</v>
      </c>
      <c r="J13" s="1" t="s">
        <v>23</v>
      </c>
      <c r="K13" s="1"/>
      <c r="L13" s="8">
        <v>1</v>
      </c>
      <c r="M13" s="9"/>
      <c r="N13" s="9" t="s">
        <v>71</v>
      </c>
      <c r="O13" s="1"/>
      <c r="Q13" s="11" t="s">
        <v>78</v>
      </c>
      <c r="R13" s="1">
        <v>63</v>
      </c>
      <c r="S13" s="1">
        <v>27</v>
      </c>
    </row>
    <row r="14" spans="2:19">
      <c r="B14" s="5" t="s">
        <v>41</v>
      </c>
      <c r="C14" s="5" t="s">
        <v>30</v>
      </c>
      <c r="D14" s="7">
        <v>7.5999999999999998E-2</v>
      </c>
      <c r="E14" s="12">
        <f t="shared" si="0"/>
        <v>0.14895999999999998</v>
      </c>
      <c r="F14" s="8">
        <v>16</v>
      </c>
      <c r="G14" s="13">
        <f t="shared" si="1"/>
        <v>21.92</v>
      </c>
      <c r="H14" s="8">
        <v>12</v>
      </c>
      <c r="I14" s="1" t="s">
        <v>73</v>
      </c>
      <c r="J14" s="1" t="s">
        <v>29</v>
      </c>
      <c r="K14" s="1"/>
      <c r="L14" s="8">
        <v>1</v>
      </c>
      <c r="M14" s="9"/>
      <c r="N14" s="9" t="s">
        <v>71</v>
      </c>
      <c r="O14" s="1"/>
      <c r="Q14" s="11" t="s">
        <v>114</v>
      </c>
      <c r="R14" s="1">
        <v>35</v>
      </c>
      <c r="S14" s="1">
        <v>7</v>
      </c>
    </row>
    <row r="15" spans="2:19">
      <c r="B15" s="5" t="s">
        <v>42</v>
      </c>
      <c r="C15" s="5" t="s">
        <v>31</v>
      </c>
      <c r="D15" s="7">
        <v>0.1</v>
      </c>
      <c r="E15" s="12">
        <f t="shared" si="0"/>
        <v>0.19600000000000001</v>
      </c>
      <c r="F15" s="8">
        <v>17</v>
      </c>
      <c r="G15" s="13">
        <f t="shared" si="1"/>
        <v>23.29</v>
      </c>
      <c r="H15" s="8">
        <v>18</v>
      </c>
      <c r="I15" s="1" t="s">
        <v>73</v>
      </c>
      <c r="J15" s="1" t="s">
        <v>29</v>
      </c>
      <c r="K15" s="1"/>
      <c r="L15" s="8">
        <v>1</v>
      </c>
      <c r="M15" s="9"/>
      <c r="N15" s="9" t="s">
        <v>71</v>
      </c>
      <c r="O15" s="1"/>
      <c r="Q15" s="11" t="s">
        <v>80</v>
      </c>
      <c r="R15" s="1">
        <v>63</v>
      </c>
      <c r="S15" s="1">
        <v>13</v>
      </c>
    </row>
    <row r="16" spans="2:19">
      <c r="B16" s="5" t="s">
        <v>43</v>
      </c>
      <c r="C16" s="5" t="s">
        <v>32</v>
      </c>
      <c r="D16" s="7">
        <v>9.1999999999999998E-2</v>
      </c>
      <c r="E16" s="12">
        <f t="shared" si="0"/>
        <v>0.18032000000000001</v>
      </c>
      <c r="F16" s="8">
        <v>24</v>
      </c>
      <c r="G16" s="13">
        <f t="shared" si="1"/>
        <v>30</v>
      </c>
      <c r="H16" s="8">
        <v>15</v>
      </c>
      <c r="I16" s="1" t="s">
        <v>73</v>
      </c>
      <c r="J16" s="1" t="s">
        <v>95</v>
      </c>
      <c r="K16" s="1"/>
      <c r="L16" s="8">
        <v>1</v>
      </c>
      <c r="M16" s="9"/>
      <c r="N16" s="9" t="s">
        <v>71</v>
      </c>
      <c r="O16" s="1"/>
      <c r="Q16" s="11" t="s">
        <v>66</v>
      </c>
      <c r="R16" s="1">
        <v>63</v>
      </c>
      <c r="S16" s="1">
        <v>13</v>
      </c>
    </row>
    <row r="17" spans="2:19">
      <c r="B17" s="5" t="s">
        <v>44</v>
      </c>
      <c r="C17" s="5" t="s">
        <v>34</v>
      </c>
      <c r="D17" s="7">
        <v>7.1999999999999995E-2</v>
      </c>
      <c r="E17" s="12">
        <f t="shared" si="0"/>
        <v>0.14112</v>
      </c>
      <c r="F17" s="8">
        <v>24</v>
      </c>
      <c r="G17" s="13">
        <f t="shared" si="1"/>
        <v>30</v>
      </c>
      <c r="H17" s="8">
        <v>16</v>
      </c>
      <c r="I17" s="1" t="s">
        <v>73</v>
      </c>
      <c r="J17" s="1" t="s">
        <v>95</v>
      </c>
      <c r="K17" s="1"/>
      <c r="L17" s="8">
        <v>1</v>
      </c>
      <c r="M17" s="9"/>
      <c r="N17" s="9" t="s">
        <v>71</v>
      </c>
      <c r="O17" s="1"/>
      <c r="Q17" s="11" t="s">
        <v>6</v>
      </c>
      <c r="R17" s="1"/>
      <c r="S17" s="1"/>
    </row>
    <row r="18" spans="2:19">
      <c r="B18" s="5" t="s">
        <v>45</v>
      </c>
      <c r="C18" s="5" t="s">
        <v>35</v>
      </c>
      <c r="D18" s="7">
        <v>0.108</v>
      </c>
      <c r="E18" s="12">
        <f t="shared" si="0"/>
        <v>0.21167999999999998</v>
      </c>
      <c r="F18" s="8">
        <v>38</v>
      </c>
      <c r="G18" s="13">
        <f t="shared" si="1"/>
        <v>47.5</v>
      </c>
      <c r="H18" s="8">
        <v>18</v>
      </c>
      <c r="I18" s="1" t="s">
        <v>73</v>
      </c>
      <c r="J18" s="1" t="s">
        <v>95</v>
      </c>
      <c r="K18" s="1"/>
      <c r="L18" s="8">
        <v>1</v>
      </c>
      <c r="M18" s="9"/>
      <c r="N18" s="9" t="s">
        <v>71</v>
      </c>
      <c r="O18" s="1"/>
      <c r="Q18" s="11" t="s">
        <v>5</v>
      </c>
      <c r="R18" s="1"/>
      <c r="S18" s="1"/>
    </row>
    <row r="19" spans="2:19">
      <c r="B19" s="5" t="s">
        <v>131</v>
      </c>
      <c r="C19" s="5" t="s">
        <v>130</v>
      </c>
      <c r="D19" s="7">
        <v>0.08</v>
      </c>
      <c r="E19" s="12">
        <f t="shared" ref="E19" si="2">D19*(100+IF(I19="",0,VLOOKUP(I19,RNG補正値,2,FALSE))+IF(J19="",0,VLOOKUP(J19,RNG補正値,2,FALSE))+IF(K19="",0,VLOOKUP(K19,RNG補正値,2,FALSE)))/100</f>
        <v>0.15679999999999999</v>
      </c>
      <c r="F19" s="8">
        <v>30</v>
      </c>
      <c r="G19" s="13">
        <f t="shared" ref="G19" si="3">F19*(100+IF(I19="",0,VLOOKUP(I19,RNG補正値,3,FALSE))+IF(J19="",0,VLOOKUP(J19,RNG補正値,3,FALSE))+IF(K19="",0,VLOOKUP(K19,RNG補正値,3,FALSE)))/100</f>
        <v>37.5</v>
      </c>
      <c r="H19" s="8">
        <v>20</v>
      </c>
      <c r="I19" s="1" t="s">
        <v>73</v>
      </c>
      <c r="J19" s="1" t="s">
        <v>95</v>
      </c>
      <c r="K19" s="1"/>
      <c r="L19" s="8">
        <v>1</v>
      </c>
      <c r="M19" s="9"/>
      <c r="N19" s="9" t="s">
        <v>71</v>
      </c>
      <c r="O19" s="1"/>
      <c r="Q19" s="11" t="s">
        <v>7</v>
      </c>
      <c r="R19" s="1">
        <v>45</v>
      </c>
      <c r="S19" s="1">
        <v>45</v>
      </c>
    </row>
    <row r="20" spans="2:19">
      <c r="B20" s="5" t="s">
        <v>46</v>
      </c>
      <c r="C20" s="5" t="s">
        <v>49</v>
      </c>
      <c r="D20" s="7">
        <v>5.1999999999999998E-2</v>
      </c>
      <c r="E20" s="12">
        <f t="shared" si="0"/>
        <v>0.10192</v>
      </c>
      <c r="F20" s="8">
        <v>1</v>
      </c>
      <c r="G20" s="13">
        <f t="shared" si="1"/>
        <v>1.25</v>
      </c>
      <c r="H20" s="8">
        <v>15</v>
      </c>
      <c r="I20" s="1" t="s">
        <v>73</v>
      </c>
      <c r="J20" s="1" t="s">
        <v>74</v>
      </c>
      <c r="K20" s="1"/>
      <c r="L20" s="8">
        <v>1</v>
      </c>
      <c r="M20" s="9"/>
      <c r="N20" s="9" t="s">
        <v>71</v>
      </c>
      <c r="O20" s="1"/>
      <c r="Q20" s="11" t="s">
        <v>84</v>
      </c>
      <c r="R20" s="1">
        <v>35</v>
      </c>
      <c r="S20" s="1">
        <v>7</v>
      </c>
    </row>
    <row r="21" spans="2:19">
      <c r="B21" s="5" t="s">
        <v>47</v>
      </c>
      <c r="C21" s="5" t="s">
        <v>50</v>
      </c>
      <c r="D21" s="7">
        <v>9.1999999999999998E-2</v>
      </c>
      <c r="E21" s="12">
        <f t="shared" si="0"/>
        <v>0.18032000000000001</v>
      </c>
      <c r="F21" s="8">
        <v>14</v>
      </c>
      <c r="G21" s="13">
        <f t="shared" si="1"/>
        <v>17.5</v>
      </c>
      <c r="H21" s="8">
        <v>25</v>
      </c>
      <c r="I21" s="1" t="s">
        <v>73</v>
      </c>
      <c r="J21" s="1" t="s">
        <v>74</v>
      </c>
      <c r="K21" s="1"/>
      <c r="L21" s="8">
        <v>1</v>
      </c>
      <c r="M21" s="9"/>
      <c r="N21" s="9" t="s">
        <v>71</v>
      </c>
      <c r="O21" s="1"/>
      <c r="Q21" s="11" t="s">
        <v>83</v>
      </c>
      <c r="R21" s="1">
        <v>35</v>
      </c>
      <c r="S21" s="1">
        <v>7</v>
      </c>
    </row>
    <row r="22" spans="2:19">
      <c r="B22" s="5" t="s">
        <v>48</v>
      </c>
      <c r="C22" s="5" t="s">
        <v>51</v>
      </c>
      <c r="D22" s="7">
        <v>0.11600000000000001</v>
      </c>
      <c r="E22" s="12">
        <f t="shared" si="0"/>
        <v>0.22736000000000001</v>
      </c>
      <c r="F22" s="8">
        <v>35</v>
      </c>
      <c r="G22" s="13">
        <f t="shared" si="1"/>
        <v>43.75</v>
      </c>
      <c r="H22" s="8">
        <v>25</v>
      </c>
      <c r="I22" s="1" t="s">
        <v>73</v>
      </c>
      <c r="J22" s="1" t="s">
        <v>74</v>
      </c>
      <c r="K22" s="1"/>
      <c r="L22" s="8">
        <v>1</v>
      </c>
      <c r="M22" s="9"/>
      <c r="N22" s="9" t="s">
        <v>71</v>
      </c>
      <c r="O22" s="1"/>
      <c r="Q22" s="11" t="s">
        <v>116</v>
      </c>
      <c r="R22" s="1">
        <v>45</v>
      </c>
      <c r="S22" s="1"/>
    </row>
    <row r="23" spans="2:19">
      <c r="B23" s="5" t="s">
        <v>52</v>
      </c>
      <c r="C23" s="5" t="s">
        <v>53</v>
      </c>
      <c r="D23" s="7">
        <v>0.28399999999999997</v>
      </c>
      <c r="E23" s="12">
        <f t="shared" si="0"/>
        <v>0.55663999999999991</v>
      </c>
      <c r="F23" s="8">
        <v>35</v>
      </c>
      <c r="G23" s="13">
        <f t="shared" si="1"/>
        <v>52.15</v>
      </c>
      <c r="H23" s="8">
        <v>50</v>
      </c>
      <c r="I23" s="1" t="s">
        <v>73</v>
      </c>
      <c r="J23" s="1" t="s">
        <v>53</v>
      </c>
      <c r="K23" s="1"/>
      <c r="L23" s="8">
        <v>1</v>
      </c>
      <c r="M23" s="9"/>
      <c r="N23" s="9" t="s">
        <v>71</v>
      </c>
      <c r="O23" s="1"/>
      <c r="Q23" s="11" t="s">
        <v>115</v>
      </c>
      <c r="R23" s="1"/>
      <c r="S23" s="1"/>
    </row>
    <row r="24" spans="2:19">
      <c r="Q24" s="11" t="s">
        <v>101</v>
      </c>
      <c r="R24" s="1">
        <v>18</v>
      </c>
      <c r="S24" s="1">
        <v>13</v>
      </c>
    </row>
    <row r="25" spans="2:19">
      <c r="Q25" s="11" t="s">
        <v>85</v>
      </c>
      <c r="R25" s="1"/>
      <c r="S25" s="1">
        <v>33</v>
      </c>
    </row>
    <row r="26" spans="2:19" ht="13.5" customHeight="1">
      <c r="Q26" s="11" t="s">
        <v>86</v>
      </c>
      <c r="R26" s="1">
        <v>18</v>
      </c>
      <c r="S26" s="1">
        <v>18</v>
      </c>
    </row>
    <row r="27" spans="2:19">
      <c r="B27" s="43" t="s">
        <v>16</v>
      </c>
      <c r="C27" s="31"/>
      <c r="D27" s="45" t="s">
        <v>11</v>
      </c>
      <c r="E27" s="45"/>
      <c r="F27" s="46" t="s">
        <v>13</v>
      </c>
      <c r="G27" s="47"/>
      <c r="H27" s="48" t="s">
        <v>4</v>
      </c>
      <c r="I27" s="48" t="s">
        <v>75</v>
      </c>
      <c r="J27" s="50" t="s">
        <v>0</v>
      </c>
      <c r="K27" s="50" t="s">
        <v>99</v>
      </c>
      <c r="L27" s="48" t="s">
        <v>2</v>
      </c>
      <c r="M27" s="48" t="s">
        <v>3</v>
      </c>
      <c r="N27" s="50" t="s">
        <v>1</v>
      </c>
      <c r="O27" s="50" t="s">
        <v>33</v>
      </c>
    </row>
    <row r="28" spans="2:19">
      <c r="B28" s="44"/>
      <c r="C28" s="33"/>
      <c r="D28" s="25" t="s">
        <v>10</v>
      </c>
      <c r="E28" s="25" t="s">
        <v>12</v>
      </c>
      <c r="F28" s="25" t="s">
        <v>10</v>
      </c>
      <c r="G28" s="25" t="s">
        <v>12</v>
      </c>
      <c r="H28" s="49"/>
      <c r="I28" s="39"/>
      <c r="J28" s="40"/>
      <c r="K28" s="40"/>
      <c r="L28" s="49"/>
      <c r="M28" s="49"/>
      <c r="N28" s="59"/>
      <c r="O28" s="59"/>
    </row>
    <row r="29" spans="2:19">
      <c r="B29" s="3" t="s">
        <v>36</v>
      </c>
      <c r="C29" s="3" t="s">
        <v>19</v>
      </c>
      <c r="D29" s="7">
        <v>3.2000000000000001E-2</v>
      </c>
      <c r="E29" s="14">
        <f t="shared" ref="E29:E48" si="4">D29*(100+IF(I29="",0,VLOOKUP(I29,RNG補正値,2,FALSE))+IF(J29="",0,VLOOKUP(J29,RNG補正値,2,FALSE))+IF(K29="",0,VLOOKUP(K29,RNG補正値,2,FALSE)))/100</f>
        <v>5.1200000000000002E-2</v>
      </c>
      <c r="F29" s="8">
        <v>2</v>
      </c>
      <c r="G29" s="15">
        <f t="shared" ref="G29:G48" si="5">F29*(100+IF(I29="",0,VLOOKUP(I29,RNG補正値,3,FALSE))+IF(J29="",0,VLOOKUP(J29,RNG補正値,3,FALSE))+IF(K29="",0,VLOOKUP(K29,RNG補正値,3,FALSE)))/100</f>
        <v>2</v>
      </c>
      <c r="H29" s="8">
        <v>2</v>
      </c>
      <c r="I29" s="1" t="s">
        <v>72</v>
      </c>
      <c r="J29" s="1"/>
      <c r="K29" s="1"/>
      <c r="L29" s="8">
        <v>1</v>
      </c>
      <c r="M29" s="9"/>
      <c r="N29" s="9" t="s">
        <v>71</v>
      </c>
      <c r="O29" s="1"/>
    </row>
    <row r="30" spans="2:19">
      <c r="B30" s="3" t="s">
        <v>37</v>
      </c>
      <c r="C30" s="3" t="s">
        <v>20</v>
      </c>
      <c r="D30" s="7">
        <v>0.04</v>
      </c>
      <c r="E30" s="14">
        <f t="shared" si="4"/>
        <v>6.4000000000000001E-2</v>
      </c>
      <c r="F30" s="8">
        <v>2</v>
      </c>
      <c r="G30" s="15">
        <f t="shared" si="5"/>
        <v>2</v>
      </c>
      <c r="H30" s="8">
        <v>3</v>
      </c>
      <c r="I30" s="1" t="s">
        <v>72</v>
      </c>
      <c r="J30" s="1"/>
      <c r="K30" s="1"/>
      <c r="L30" s="8">
        <v>1</v>
      </c>
      <c r="M30" s="9"/>
      <c r="N30" s="9" t="s">
        <v>71</v>
      </c>
      <c r="O30" s="1"/>
    </row>
    <row r="31" spans="2:19">
      <c r="B31" s="3" t="s">
        <v>38</v>
      </c>
      <c r="C31" s="3" t="s">
        <v>21</v>
      </c>
      <c r="D31" s="7">
        <v>4.8000000000000001E-2</v>
      </c>
      <c r="E31" s="14">
        <f t="shared" si="4"/>
        <v>7.6799999999999993E-2</v>
      </c>
      <c r="F31" s="8">
        <v>3</v>
      </c>
      <c r="G31" s="15">
        <f t="shared" si="5"/>
        <v>3</v>
      </c>
      <c r="H31" s="8">
        <v>6</v>
      </c>
      <c r="I31" s="1" t="s">
        <v>72</v>
      </c>
      <c r="J31" s="1"/>
      <c r="K31" s="1"/>
      <c r="L31" s="8">
        <v>1</v>
      </c>
      <c r="M31" s="9"/>
      <c r="N31" s="9" t="s">
        <v>71</v>
      </c>
      <c r="O31" s="1"/>
    </row>
    <row r="32" spans="2:19">
      <c r="B32" s="3" t="s">
        <v>39</v>
      </c>
      <c r="C32" s="3" t="s">
        <v>22</v>
      </c>
      <c r="D32" s="7">
        <v>5.6000000000000001E-2</v>
      </c>
      <c r="E32" s="14">
        <f t="shared" si="4"/>
        <v>8.9600000000000013E-2</v>
      </c>
      <c r="F32" s="8">
        <v>4</v>
      </c>
      <c r="G32" s="15">
        <f t="shared" si="5"/>
        <v>4</v>
      </c>
      <c r="H32" s="8">
        <v>7</v>
      </c>
      <c r="I32" s="1" t="s">
        <v>72</v>
      </c>
      <c r="J32" s="1"/>
      <c r="K32" s="1"/>
      <c r="L32" s="8">
        <v>1</v>
      </c>
      <c r="M32" s="9"/>
      <c r="N32" s="9" t="s">
        <v>71</v>
      </c>
      <c r="O32" s="1"/>
    </row>
    <row r="33" spans="2:15">
      <c r="B33" s="3" t="s">
        <v>40</v>
      </c>
      <c r="C33" s="3" t="s">
        <v>58</v>
      </c>
      <c r="D33" s="7">
        <v>5.6000000000000001E-2</v>
      </c>
      <c r="E33" s="14">
        <f t="shared" si="4"/>
        <v>0.10976000000000001</v>
      </c>
      <c r="F33" s="8">
        <v>16</v>
      </c>
      <c r="G33" s="15">
        <f t="shared" si="5"/>
        <v>21.92</v>
      </c>
      <c r="H33" s="8">
        <v>15</v>
      </c>
      <c r="I33" s="1" t="s">
        <v>73</v>
      </c>
      <c r="J33" s="1" t="s">
        <v>77</v>
      </c>
      <c r="K33" s="1"/>
      <c r="L33" s="8">
        <v>1</v>
      </c>
      <c r="M33" s="9"/>
      <c r="N33" s="9" t="s">
        <v>71</v>
      </c>
      <c r="O33" s="1"/>
    </row>
    <row r="34" spans="2:15">
      <c r="B34" s="3" t="s">
        <v>40</v>
      </c>
      <c r="C34" s="3" t="s">
        <v>59</v>
      </c>
      <c r="D34" s="7">
        <v>9.6000000000000002E-2</v>
      </c>
      <c r="E34" s="14">
        <f t="shared" si="4"/>
        <v>0.18815999999999999</v>
      </c>
      <c r="F34" s="8">
        <v>16</v>
      </c>
      <c r="G34" s="15">
        <f t="shared" si="5"/>
        <v>21.92</v>
      </c>
      <c r="H34" s="8">
        <v>16</v>
      </c>
      <c r="I34" s="1" t="s">
        <v>73</v>
      </c>
      <c r="J34" s="1" t="s">
        <v>77</v>
      </c>
      <c r="K34" s="1"/>
      <c r="L34" s="8">
        <v>1</v>
      </c>
      <c r="M34" s="9"/>
      <c r="N34" s="9" t="s">
        <v>71</v>
      </c>
      <c r="O34" s="1"/>
    </row>
    <row r="35" spans="2:15">
      <c r="B35" s="3" t="s">
        <v>40</v>
      </c>
      <c r="C35" s="3" t="s">
        <v>60</v>
      </c>
      <c r="D35" s="7">
        <v>0.14799999999999999</v>
      </c>
      <c r="E35" s="14">
        <f t="shared" si="4"/>
        <v>0.29008</v>
      </c>
      <c r="F35" s="8">
        <v>25</v>
      </c>
      <c r="G35" s="15">
        <f t="shared" si="5"/>
        <v>34.25</v>
      </c>
      <c r="H35" s="8">
        <v>18</v>
      </c>
      <c r="I35" s="1" t="s">
        <v>73</v>
      </c>
      <c r="J35" s="1" t="s">
        <v>77</v>
      </c>
      <c r="K35" s="1"/>
      <c r="L35" s="8">
        <v>1</v>
      </c>
      <c r="M35" s="9"/>
      <c r="N35" s="9" t="s">
        <v>71</v>
      </c>
      <c r="O35" s="1"/>
    </row>
    <row r="36" spans="2:15">
      <c r="B36" s="3" t="s">
        <v>40</v>
      </c>
      <c r="C36" s="3" t="s">
        <v>61</v>
      </c>
      <c r="D36" s="7">
        <v>0.19600000000000001</v>
      </c>
      <c r="E36" s="14">
        <f t="shared" si="4"/>
        <v>0.38416000000000006</v>
      </c>
      <c r="F36" s="8">
        <v>30</v>
      </c>
      <c r="G36" s="15">
        <f t="shared" si="5"/>
        <v>41.1</v>
      </c>
      <c r="H36" s="8">
        <v>25</v>
      </c>
      <c r="I36" s="1" t="s">
        <v>73</v>
      </c>
      <c r="J36" s="1" t="s">
        <v>77</v>
      </c>
      <c r="K36" s="1"/>
      <c r="L36" s="8">
        <v>1</v>
      </c>
      <c r="M36" s="9"/>
      <c r="N36" s="9" t="s">
        <v>71</v>
      </c>
      <c r="O36" s="1"/>
    </row>
    <row r="37" spans="2:15">
      <c r="B37" s="3" t="s">
        <v>40</v>
      </c>
      <c r="C37" s="3" t="s">
        <v>62</v>
      </c>
      <c r="D37" s="7">
        <v>0.38</v>
      </c>
      <c r="E37" s="14">
        <f t="shared" si="4"/>
        <v>0.74480000000000002</v>
      </c>
      <c r="F37" s="8">
        <v>50</v>
      </c>
      <c r="G37" s="15">
        <f t="shared" si="5"/>
        <v>68.5</v>
      </c>
      <c r="H37" s="8">
        <v>110</v>
      </c>
      <c r="I37" s="1" t="s">
        <v>73</v>
      </c>
      <c r="J37" s="1" t="s">
        <v>77</v>
      </c>
      <c r="K37" s="1"/>
      <c r="L37" s="8">
        <v>1</v>
      </c>
      <c r="M37" s="9"/>
      <c r="N37" s="9" t="s">
        <v>71</v>
      </c>
      <c r="O37" s="1"/>
    </row>
    <row r="38" spans="2:15">
      <c r="B38" s="6" t="s">
        <v>41</v>
      </c>
      <c r="C38" s="6" t="s">
        <v>63</v>
      </c>
      <c r="D38" s="7">
        <v>0.08</v>
      </c>
      <c r="E38" s="14">
        <f t="shared" si="4"/>
        <v>0.15679999999999999</v>
      </c>
      <c r="F38" s="8">
        <v>22</v>
      </c>
      <c r="G38" s="15">
        <f t="shared" si="5"/>
        <v>30.14</v>
      </c>
      <c r="H38" s="8">
        <v>15</v>
      </c>
      <c r="I38" s="1" t="s">
        <v>73</v>
      </c>
      <c r="J38" s="1" t="s">
        <v>79</v>
      </c>
      <c r="K38" s="1"/>
      <c r="L38" s="8">
        <v>1</v>
      </c>
      <c r="M38" s="9"/>
      <c r="N38" s="9" t="s">
        <v>71</v>
      </c>
      <c r="O38" s="1"/>
    </row>
    <row r="39" spans="2:15">
      <c r="B39" s="6" t="s">
        <v>42</v>
      </c>
      <c r="C39" s="6" t="s">
        <v>64</v>
      </c>
      <c r="D39" s="7">
        <v>9.6000000000000002E-2</v>
      </c>
      <c r="E39" s="14">
        <f t="shared" si="4"/>
        <v>0.18815999999999999</v>
      </c>
      <c r="F39" s="8">
        <v>24</v>
      </c>
      <c r="G39" s="15">
        <f t="shared" si="5"/>
        <v>32.880000000000003</v>
      </c>
      <c r="H39" s="8">
        <v>10</v>
      </c>
      <c r="I39" s="1" t="s">
        <v>73</v>
      </c>
      <c r="J39" s="1" t="s">
        <v>79</v>
      </c>
      <c r="K39" s="1"/>
      <c r="L39" s="8">
        <v>1</v>
      </c>
      <c r="M39" s="9"/>
      <c r="N39" s="9" t="s">
        <v>71</v>
      </c>
      <c r="O39" s="1"/>
    </row>
    <row r="40" spans="2:15">
      <c r="B40" s="6" t="s">
        <v>43</v>
      </c>
      <c r="C40" s="6" t="s">
        <v>114</v>
      </c>
      <c r="D40" s="7">
        <v>0.18</v>
      </c>
      <c r="E40" s="14">
        <f t="shared" si="4"/>
        <v>0.3024</v>
      </c>
      <c r="F40" s="8">
        <v>50</v>
      </c>
      <c r="G40" s="15">
        <f t="shared" si="5"/>
        <v>58.5</v>
      </c>
      <c r="H40" s="8">
        <v>40</v>
      </c>
      <c r="I40" s="1" t="s">
        <v>73</v>
      </c>
      <c r="J40" s="1" t="s">
        <v>114</v>
      </c>
      <c r="K40" s="1"/>
      <c r="L40" s="8">
        <v>1</v>
      </c>
      <c r="M40" s="9"/>
      <c r="N40" s="9" t="s">
        <v>71</v>
      </c>
      <c r="O40" s="1"/>
    </row>
    <row r="41" spans="2:15">
      <c r="B41" s="6" t="s">
        <v>46</v>
      </c>
      <c r="C41" s="6" t="s">
        <v>81</v>
      </c>
      <c r="D41" s="7">
        <v>0.16400000000000001</v>
      </c>
      <c r="E41" s="14">
        <f t="shared" si="4"/>
        <v>0.32144</v>
      </c>
      <c r="F41" s="8">
        <v>38</v>
      </c>
      <c r="G41" s="15">
        <f t="shared" si="5"/>
        <v>46.74</v>
      </c>
      <c r="H41" s="8">
        <v>35</v>
      </c>
      <c r="I41" s="1" t="s">
        <v>73</v>
      </c>
      <c r="J41" s="1" t="s">
        <v>81</v>
      </c>
      <c r="K41" s="1"/>
      <c r="L41" s="8">
        <v>1</v>
      </c>
      <c r="M41" s="9"/>
      <c r="N41" s="9" t="s">
        <v>71</v>
      </c>
      <c r="O41" s="1"/>
    </row>
    <row r="42" spans="2:15">
      <c r="B42" s="6" t="s">
        <v>65</v>
      </c>
      <c r="C42" s="6" t="s">
        <v>121</v>
      </c>
      <c r="D42" s="7">
        <v>0.12</v>
      </c>
      <c r="E42" s="14">
        <f>D42*(100+IF(I42="",0,VLOOKUP(I42,RNG補正値,2,FALSE))+IF(J42="",0,VLOOKUP(J42,RNG補正値,2,FALSE))+IF(K42="",0,VLOOKUP(K42,RNG補正値,2,FALSE)))/100</f>
        <v>0.23519999999999999</v>
      </c>
      <c r="F42" s="8">
        <v>13</v>
      </c>
      <c r="G42" s="15">
        <f>F42*(100+IF(I42="",0,VLOOKUP(I42,RNG補正値,3,FALSE))+IF(J42="",0,VLOOKUP(J42,RNG補正値,3,FALSE))+IF(K42="",0,VLOOKUP(K42,RNG補正値,3,FALSE)))/100</f>
        <v>15.99</v>
      </c>
      <c r="H42" s="8">
        <v>35</v>
      </c>
      <c r="I42" s="1" t="s">
        <v>73</v>
      </c>
      <c r="J42" s="1" t="s">
        <v>81</v>
      </c>
      <c r="K42" s="1"/>
      <c r="L42" s="8">
        <v>1</v>
      </c>
      <c r="M42" s="9"/>
      <c r="N42" s="9" t="s">
        <v>71</v>
      </c>
      <c r="O42" s="1"/>
    </row>
    <row r="43" spans="2:15">
      <c r="B43" s="6" t="s">
        <v>122</v>
      </c>
      <c r="C43" s="6" t="s">
        <v>119</v>
      </c>
      <c r="D43" s="7">
        <v>0.18</v>
      </c>
      <c r="E43" s="14">
        <f t="shared" si="4"/>
        <v>0.3528</v>
      </c>
      <c r="F43" s="8">
        <v>13</v>
      </c>
      <c r="G43" s="15">
        <f t="shared" si="5"/>
        <v>15.99</v>
      </c>
      <c r="H43" s="8">
        <v>8</v>
      </c>
      <c r="I43" s="1" t="s">
        <v>73</v>
      </c>
      <c r="J43" s="1" t="s">
        <v>81</v>
      </c>
      <c r="K43" s="1"/>
      <c r="L43" s="8">
        <v>1</v>
      </c>
      <c r="M43" s="9"/>
      <c r="N43" s="9" t="s">
        <v>71</v>
      </c>
      <c r="O43" s="1"/>
    </row>
    <row r="44" spans="2:15">
      <c r="B44" s="6" t="s">
        <v>123</v>
      </c>
      <c r="C44" s="6" t="s">
        <v>120</v>
      </c>
      <c r="D44" s="7">
        <v>0.2</v>
      </c>
      <c r="E44" s="14">
        <f t="shared" si="4"/>
        <v>0.39200000000000002</v>
      </c>
      <c r="F44" s="8">
        <v>13</v>
      </c>
      <c r="G44" s="15">
        <f t="shared" si="5"/>
        <v>15.99</v>
      </c>
      <c r="H44" s="8">
        <v>8</v>
      </c>
      <c r="I44" s="1" t="s">
        <v>73</v>
      </c>
      <c r="J44" s="1" t="s">
        <v>81</v>
      </c>
      <c r="K44" s="1"/>
      <c r="L44" s="8">
        <v>2</v>
      </c>
      <c r="M44" s="9"/>
      <c r="N44" s="9" t="s">
        <v>71</v>
      </c>
      <c r="O44" s="1"/>
    </row>
    <row r="45" spans="2:15">
      <c r="B45" s="6" t="s">
        <v>52</v>
      </c>
      <c r="C45" s="6" t="s">
        <v>66</v>
      </c>
      <c r="D45" s="7">
        <v>0.3</v>
      </c>
      <c r="E45" s="14">
        <f t="shared" si="4"/>
        <v>0.58799999999999997</v>
      </c>
      <c r="F45" s="8">
        <v>52</v>
      </c>
      <c r="G45" s="15">
        <f t="shared" si="5"/>
        <v>63.96</v>
      </c>
      <c r="H45" s="8">
        <v>40</v>
      </c>
      <c r="I45" s="1" t="s">
        <v>73</v>
      </c>
      <c r="J45" s="1" t="s">
        <v>82</v>
      </c>
      <c r="K45" s="1"/>
      <c r="L45" s="8">
        <v>1</v>
      </c>
      <c r="M45" s="9"/>
      <c r="N45" s="9" t="s">
        <v>71</v>
      </c>
      <c r="O45" s="1"/>
    </row>
    <row r="46" spans="2:15">
      <c r="B46" s="6" t="s">
        <v>52</v>
      </c>
      <c r="C46" s="6" t="s">
        <v>67</v>
      </c>
      <c r="D46" s="7">
        <v>0.38</v>
      </c>
      <c r="E46" s="14">
        <f t="shared" si="4"/>
        <v>0.74480000000000002</v>
      </c>
      <c r="F46" s="8">
        <v>57</v>
      </c>
      <c r="G46" s="15">
        <f t="shared" si="5"/>
        <v>70.11</v>
      </c>
      <c r="H46" s="8">
        <v>43</v>
      </c>
      <c r="I46" s="1" t="s">
        <v>73</v>
      </c>
      <c r="J46" s="1" t="s">
        <v>82</v>
      </c>
      <c r="K46" s="1"/>
      <c r="L46" s="8">
        <v>1</v>
      </c>
      <c r="M46" s="9"/>
      <c r="N46" s="9" t="s">
        <v>71</v>
      </c>
      <c r="O46" s="1"/>
    </row>
    <row r="47" spans="2:15">
      <c r="B47" s="6" t="s">
        <v>52</v>
      </c>
      <c r="C47" s="6" t="s">
        <v>68</v>
      </c>
      <c r="D47" s="7">
        <v>0.48</v>
      </c>
      <c r="E47" s="14">
        <f t="shared" si="4"/>
        <v>0.94079999999999997</v>
      </c>
      <c r="F47" s="8">
        <v>60</v>
      </c>
      <c r="G47" s="15">
        <f t="shared" si="5"/>
        <v>73.8</v>
      </c>
      <c r="H47" s="8">
        <v>50</v>
      </c>
      <c r="I47" s="1" t="s">
        <v>73</v>
      </c>
      <c r="J47" s="1" t="s">
        <v>82</v>
      </c>
      <c r="K47" s="1"/>
      <c r="L47" s="8">
        <v>1</v>
      </c>
      <c r="M47" s="9"/>
      <c r="N47" s="9" t="s">
        <v>71</v>
      </c>
      <c r="O47" s="1"/>
    </row>
    <row r="48" spans="2:15">
      <c r="B48" s="6" t="s">
        <v>52</v>
      </c>
      <c r="C48" s="6" t="s">
        <v>69</v>
      </c>
      <c r="D48" s="7">
        <v>0.57999999999999996</v>
      </c>
      <c r="E48" s="14">
        <f t="shared" si="4"/>
        <v>1.1368</v>
      </c>
      <c r="F48" s="8">
        <v>65</v>
      </c>
      <c r="G48" s="15">
        <f t="shared" si="5"/>
        <v>79.95</v>
      </c>
      <c r="H48" s="8">
        <v>70</v>
      </c>
      <c r="I48" s="1" t="s">
        <v>73</v>
      </c>
      <c r="J48" s="1" t="s">
        <v>82</v>
      </c>
      <c r="K48" s="1"/>
      <c r="L48" s="8">
        <v>1</v>
      </c>
      <c r="M48" s="9"/>
      <c r="N48" s="9" t="s">
        <v>71</v>
      </c>
      <c r="O48" s="1"/>
    </row>
    <row r="51" spans="2:15" ht="13.5" customHeight="1"/>
    <row r="52" spans="2:15">
      <c r="B52" s="51" t="s">
        <v>15</v>
      </c>
      <c r="C52" s="31"/>
      <c r="D52" s="53" t="s">
        <v>11</v>
      </c>
      <c r="E52" s="53"/>
      <c r="F52" s="54" t="s">
        <v>13</v>
      </c>
      <c r="G52" s="55"/>
      <c r="H52" s="56" t="s">
        <v>4</v>
      </c>
      <c r="I52" s="56" t="s">
        <v>75</v>
      </c>
      <c r="J52" s="41" t="s">
        <v>0</v>
      </c>
      <c r="K52" s="41" t="s">
        <v>99</v>
      </c>
      <c r="L52" s="56" t="s">
        <v>2</v>
      </c>
      <c r="M52" s="56" t="s">
        <v>3</v>
      </c>
      <c r="N52" s="41" t="s">
        <v>1</v>
      </c>
      <c r="O52" s="41" t="s">
        <v>33</v>
      </c>
    </row>
    <row r="53" spans="2:15">
      <c r="B53" s="52"/>
      <c r="C53" s="33"/>
      <c r="D53" s="24" t="s">
        <v>10</v>
      </c>
      <c r="E53" s="24" t="s">
        <v>12</v>
      </c>
      <c r="F53" s="24" t="s">
        <v>10</v>
      </c>
      <c r="G53" s="24" t="s">
        <v>12</v>
      </c>
      <c r="H53" s="57"/>
      <c r="I53" s="39"/>
      <c r="J53" s="40"/>
      <c r="K53" s="40"/>
      <c r="L53" s="57"/>
      <c r="M53" s="57"/>
      <c r="N53" s="58"/>
      <c r="O53" s="58"/>
    </row>
    <row r="54" spans="2:15">
      <c r="B54" s="2" t="s">
        <v>36</v>
      </c>
      <c r="C54" s="2" t="s">
        <v>102</v>
      </c>
      <c r="D54" s="7">
        <v>1.2E-2</v>
      </c>
      <c r="E54" s="16">
        <f t="shared" ref="E54:E75" si="6">D54*(100+IF(I54="",0,VLOOKUP(I54,RNG補正値,2,FALSE))+IF(J54="",0,VLOOKUP(J54,RNG補正値,2,FALSE))+IF(K54="",0,VLOOKUP(K54,RNG補正値,2,FALSE)))/100</f>
        <v>1.2E-2</v>
      </c>
      <c r="F54" s="8">
        <v>3</v>
      </c>
      <c r="G54" s="17">
        <f t="shared" ref="G54:G75" si="7">F54*(100+IF(I54="",0,VLOOKUP(I54,RNG補正値,3,FALSE))+IF(J54="",0,VLOOKUP(J54,RNG補正値,3,FALSE))+IF(K54="",0,VLOOKUP(K54,RNG補正値,3,FALSE)))/100</f>
        <v>3</v>
      </c>
      <c r="H54" s="8">
        <v>0</v>
      </c>
      <c r="I54" s="1"/>
      <c r="J54" s="1"/>
      <c r="K54" s="1"/>
      <c r="L54" s="8">
        <v>1</v>
      </c>
      <c r="M54" s="9"/>
      <c r="N54" s="9" t="s">
        <v>70</v>
      </c>
      <c r="O54" s="1"/>
    </row>
    <row r="55" spans="2:15">
      <c r="B55" s="2"/>
      <c r="C55" s="2" t="s">
        <v>6</v>
      </c>
      <c r="D55" s="7">
        <v>2.4E-2</v>
      </c>
      <c r="E55" s="16">
        <f t="shared" si="6"/>
        <v>2.4E-2</v>
      </c>
      <c r="F55" s="8">
        <v>5</v>
      </c>
      <c r="G55" s="17">
        <f t="shared" si="7"/>
        <v>5</v>
      </c>
      <c r="H55" s="8">
        <v>6</v>
      </c>
      <c r="I55" s="1"/>
      <c r="J55" s="1"/>
      <c r="K55" s="1"/>
      <c r="L55" s="8">
        <v>1</v>
      </c>
      <c r="M55" s="9"/>
      <c r="N55" s="9" t="s">
        <v>70</v>
      </c>
      <c r="O55" s="1"/>
    </row>
    <row r="56" spans="2:15">
      <c r="B56" s="2" t="s">
        <v>103</v>
      </c>
      <c r="C56" s="2" t="s">
        <v>104</v>
      </c>
      <c r="D56" s="7">
        <v>2.4E-2</v>
      </c>
      <c r="E56" s="16">
        <f t="shared" si="6"/>
        <v>2.4E-2</v>
      </c>
      <c r="F56" s="8">
        <v>0</v>
      </c>
      <c r="G56" s="17">
        <f t="shared" si="7"/>
        <v>0</v>
      </c>
      <c r="H56" s="8">
        <v>4</v>
      </c>
      <c r="I56" s="1"/>
      <c r="J56" s="1"/>
      <c r="K56" s="1"/>
      <c r="L56" s="8">
        <v>1</v>
      </c>
      <c r="M56" s="9"/>
      <c r="N56" s="9" t="s">
        <v>70</v>
      </c>
      <c r="O56" s="1"/>
    </row>
    <row r="57" spans="2:15">
      <c r="B57" s="2" t="s">
        <v>105</v>
      </c>
      <c r="C57" s="2" t="s">
        <v>107</v>
      </c>
      <c r="D57" s="7">
        <v>3.2000000000000001E-2</v>
      </c>
      <c r="E57" s="16">
        <f t="shared" si="6"/>
        <v>3.2000000000000001E-2</v>
      </c>
      <c r="F57" s="8">
        <v>0</v>
      </c>
      <c r="G57" s="17">
        <f t="shared" si="7"/>
        <v>0</v>
      </c>
      <c r="H57" s="8">
        <v>4</v>
      </c>
      <c r="I57" s="1"/>
      <c r="J57" s="1"/>
      <c r="K57" s="1"/>
      <c r="L57" s="8">
        <v>1</v>
      </c>
      <c r="M57" s="9"/>
      <c r="N57" s="9" t="s">
        <v>70</v>
      </c>
      <c r="O57" s="1"/>
    </row>
    <row r="58" spans="2:15">
      <c r="B58" s="2" t="s">
        <v>106</v>
      </c>
      <c r="C58" s="2" t="s">
        <v>108</v>
      </c>
      <c r="D58" s="7">
        <v>5.6000000000000001E-2</v>
      </c>
      <c r="E58" s="16">
        <f t="shared" si="6"/>
        <v>5.6000000000000008E-2</v>
      </c>
      <c r="F58" s="8">
        <v>20</v>
      </c>
      <c r="G58" s="17">
        <f t="shared" si="7"/>
        <v>20</v>
      </c>
      <c r="H58" s="8">
        <v>4</v>
      </c>
      <c r="I58" s="1"/>
      <c r="J58" s="1"/>
      <c r="K58" s="1"/>
      <c r="L58" s="8">
        <v>1</v>
      </c>
      <c r="M58" s="9"/>
      <c r="N58" s="9" t="s">
        <v>70</v>
      </c>
      <c r="O58" s="1"/>
    </row>
    <row r="59" spans="2:15">
      <c r="B59" s="2" t="s">
        <v>109</v>
      </c>
      <c r="C59" s="2" t="s">
        <v>90</v>
      </c>
      <c r="D59" s="7">
        <v>0.2</v>
      </c>
      <c r="E59" s="16">
        <f t="shared" si="6"/>
        <v>0.2</v>
      </c>
      <c r="F59" s="8">
        <v>0</v>
      </c>
      <c r="G59" s="17">
        <f t="shared" si="7"/>
        <v>0</v>
      </c>
      <c r="H59" s="8">
        <v>5</v>
      </c>
      <c r="I59" s="1"/>
      <c r="J59" s="1"/>
      <c r="K59" s="1"/>
      <c r="L59" s="8">
        <v>1</v>
      </c>
      <c r="M59" s="9"/>
      <c r="N59" s="9" t="s">
        <v>71</v>
      </c>
      <c r="O59" s="1"/>
    </row>
    <row r="60" spans="2:15">
      <c r="B60" s="2" t="s">
        <v>109</v>
      </c>
      <c r="C60" s="2" t="s">
        <v>110</v>
      </c>
      <c r="D60" s="7">
        <v>0.4</v>
      </c>
      <c r="E60" s="16">
        <f t="shared" si="6"/>
        <v>0.4</v>
      </c>
      <c r="F60" s="8">
        <v>10</v>
      </c>
      <c r="G60" s="17">
        <f t="shared" si="7"/>
        <v>10</v>
      </c>
      <c r="H60" s="8">
        <v>20</v>
      </c>
      <c r="I60" s="1"/>
      <c r="J60" s="1"/>
      <c r="K60" s="1"/>
      <c r="L60" s="8">
        <v>1</v>
      </c>
      <c r="M60" s="9"/>
      <c r="N60" s="9" t="s">
        <v>71</v>
      </c>
      <c r="O60" s="1"/>
    </row>
    <row r="61" spans="2:15">
      <c r="B61" s="2" t="s">
        <v>109</v>
      </c>
      <c r="C61" s="2" t="s">
        <v>111</v>
      </c>
      <c r="D61" s="7">
        <v>0.4</v>
      </c>
      <c r="E61" s="16">
        <f t="shared" si="6"/>
        <v>0.4</v>
      </c>
      <c r="F61" s="8">
        <v>10</v>
      </c>
      <c r="G61" s="17">
        <f t="shared" si="7"/>
        <v>10</v>
      </c>
      <c r="H61" s="8">
        <v>30</v>
      </c>
      <c r="I61" s="1"/>
      <c r="J61" s="1"/>
      <c r="K61" s="1"/>
      <c r="L61" s="8">
        <v>1</v>
      </c>
      <c r="M61" s="9"/>
      <c r="N61" s="9" t="s">
        <v>71</v>
      </c>
      <c r="O61" s="1"/>
    </row>
    <row r="62" spans="2:15">
      <c r="B62" s="2" t="s">
        <v>112</v>
      </c>
      <c r="C62" s="2" t="s">
        <v>91</v>
      </c>
      <c r="D62" s="7">
        <v>5.6000000000000001E-2</v>
      </c>
      <c r="E62" s="16">
        <f t="shared" si="6"/>
        <v>5.6000000000000008E-2</v>
      </c>
      <c r="F62" s="8">
        <v>20</v>
      </c>
      <c r="G62" s="17">
        <f t="shared" si="7"/>
        <v>20</v>
      </c>
      <c r="H62" s="8">
        <v>5</v>
      </c>
      <c r="I62" s="1"/>
      <c r="J62" s="1"/>
      <c r="K62" s="1"/>
      <c r="L62" s="8">
        <v>1</v>
      </c>
      <c r="M62" s="9"/>
      <c r="N62" s="9" t="s">
        <v>70</v>
      </c>
      <c r="O62" s="1"/>
    </row>
    <row r="63" spans="2:15">
      <c r="B63" s="2" t="s">
        <v>54</v>
      </c>
      <c r="C63" s="2" t="s">
        <v>5</v>
      </c>
      <c r="D63" s="7">
        <v>2.4E-2</v>
      </c>
      <c r="E63" s="16">
        <f t="shared" si="6"/>
        <v>2.4E-2</v>
      </c>
      <c r="F63" s="8">
        <v>20</v>
      </c>
      <c r="G63" s="17">
        <f t="shared" si="7"/>
        <v>20</v>
      </c>
      <c r="H63" s="8">
        <v>8</v>
      </c>
      <c r="I63" s="1"/>
      <c r="J63" s="1"/>
      <c r="K63" s="1"/>
      <c r="L63" s="8">
        <v>1</v>
      </c>
      <c r="M63" s="9"/>
      <c r="N63" s="9" t="s">
        <v>71</v>
      </c>
      <c r="O63" s="1"/>
    </row>
    <row r="64" spans="2:15">
      <c r="B64" s="2" t="s">
        <v>125</v>
      </c>
      <c r="C64" s="2" t="s">
        <v>7</v>
      </c>
      <c r="D64" s="7">
        <v>0.112</v>
      </c>
      <c r="E64" s="16">
        <f t="shared" si="6"/>
        <v>0.21280000000000002</v>
      </c>
      <c r="F64" s="8">
        <v>100</v>
      </c>
      <c r="G64" s="17">
        <f t="shared" si="7"/>
        <v>145</v>
      </c>
      <c r="H64" s="8">
        <v>45</v>
      </c>
      <c r="I64" s="1"/>
      <c r="J64" s="1" t="s">
        <v>7</v>
      </c>
      <c r="K64" s="1" t="s">
        <v>116</v>
      </c>
      <c r="L64" s="8">
        <v>1</v>
      </c>
      <c r="M64" s="9"/>
      <c r="N64" s="9" t="s">
        <v>71</v>
      </c>
      <c r="O64" s="1"/>
    </row>
    <row r="65" spans="2:15">
      <c r="B65" s="4" t="s">
        <v>98</v>
      </c>
      <c r="C65" s="4" t="s">
        <v>127</v>
      </c>
      <c r="D65" s="7">
        <v>0.32</v>
      </c>
      <c r="E65" s="12">
        <f t="shared" ref="E65" si="8">D65*(100+IF(I65="",0,VLOOKUP(I65,RNG補正値,2,FALSE))+IF(J65="",0,VLOOKUP(J65,RNG補正値,2,FALSE))+IF(K65="",0,VLOOKUP(K65,RNG補正値,2,FALSE)))/100</f>
        <v>0.6080000000000001</v>
      </c>
      <c r="F65" s="8">
        <v>130</v>
      </c>
      <c r="G65" s="13">
        <f t="shared" ref="G65" si="9">F65*(100+IF(I65="",0,VLOOKUP(I65,RNG補正値,3,FALSE))+IF(J65="",0,VLOOKUP(J65,RNG補正値,3,FALSE))+IF(K65="",0,VLOOKUP(K65,RNG補正値,3,FALSE)))/100</f>
        <v>188.5</v>
      </c>
      <c r="H65" s="8">
        <v>45</v>
      </c>
      <c r="I65" s="1"/>
      <c r="J65" s="1" t="s">
        <v>7</v>
      </c>
      <c r="K65" s="1" t="s">
        <v>116</v>
      </c>
      <c r="L65" s="8">
        <v>1</v>
      </c>
      <c r="M65" s="9"/>
      <c r="N65" s="9" t="s">
        <v>71</v>
      </c>
      <c r="O65" s="19" t="s">
        <v>126</v>
      </c>
    </row>
    <row r="66" spans="2:15">
      <c r="B66" s="2" t="s">
        <v>57</v>
      </c>
      <c r="C66" s="2" t="s">
        <v>9</v>
      </c>
      <c r="D66" s="7">
        <v>0.18</v>
      </c>
      <c r="E66" s="16">
        <f t="shared" ref="E66" si="10">D66*(100+IF(I66="",0,VLOOKUP(I66,RNG補正値,2,FALSE))+IF(J66="",0,VLOOKUP(J66,RNG補正値,2,FALSE))+IF(K66="",0,VLOOKUP(K66,RNG補正値,2,FALSE)))/100</f>
        <v>0.32400000000000001</v>
      </c>
      <c r="F66" s="8">
        <v>90</v>
      </c>
      <c r="G66" s="17">
        <f t="shared" ref="G66" si="11">F66*(100+IF(I66="",0,VLOOKUP(I66,RNG補正値,3,FALSE))+IF(J66="",0,VLOOKUP(J66,RNG補正値,3,FALSE))+IF(K66="",0,VLOOKUP(K66,RNG補正値,3,FALSE)))/100</f>
        <v>96.3</v>
      </c>
      <c r="H66" s="8">
        <v>20</v>
      </c>
      <c r="I66" s="1"/>
      <c r="J66" s="1" t="s">
        <v>9</v>
      </c>
      <c r="K66" s="1" t="s">
        <v>116</v>
      </c>
      <c r="L66" s="8">
        <v>3</v>
      </c>
      <c r="M66" s="9"/>
      <c r="N66" s="9" t="s">
        <v>71</v>
      </c>
      <c r="O66" s="1"/>
    </row>
    <row r="67" spans="2:15">
      <c r="B67" s="2" t="s">
        <v>124</v>
      </c>
      <c r="C67" s="2" t="s">
        <v>117</v>
      </c>
      <c r="D67" s="7">
        <v>0.06</v>
      </c>
      <c r="E67" s="16">
        <f t="shared" si="6"/>
        <v>0.10799999999999998</v>
      </c>
      <c r="F67" s="8">
        <v>30</v>
      </c>
      <c r="G67" s="17">
        <f t="shared" si="7"/>
        <v>32.1</v>
      </c>
      <c r="H67" s="8">
        <v>20</v>
      </c>
      <c r="I67" s="1"/>
      <c r="J67" s="1" t="s">
        <v>9</v>
      </c>
      <c r="K67" s="1" t="s">
        <v>116</v>
      </c>
      <c r="L67" s="8">
        <v>3</v>
      </c>
      <c r="M67" s="9"/>
      <c r="N67" s="9" t="s">
        <v>71</v>
      </c>
      <c r="O67" s="1"/>
    </row>
    <row r="68" spans="2:15">
      <c r="B68" s="2" t="s">
        <v>55</v>
      </c>
      <c r="C68" s="2" t="s">
        <v>8</v>
      </c>
      <c r="D68" s="7">
        <v>0.12</v>
      </c>
      <c r="E68" s="16">
        <f t="shared" si="6"/>
        <v>0.21599999999999997</v>
      </c>
      <c r="F68" s="8">
        <v>50</v>
      </c>
      <c r="G68" s="17">
        <f t="shared" si="7"/>
        <v>53.5</v>
      </c>
      <c r="H68" s="8">
        <v>20</v>
      </c>
      <c r="I68" s="1"/>
      <c r="J68" s="1" t="s">
        <v>8</v>
      </c>
      <c r="K68" s="1" t="s">
        <v>116</v>
      </c>
      <c r="L68" s="8">
        <v>3</v>
      </c>
      <c r="M68" s="9"/>
      <c r="N68" s="9" t="s">
        <v>71</v>
      </c>
      <c r="O68" s="1"/>
    </row>
    <row r="69" spans="2:15">
      <c r="B69" s="2" t="s">
        <v>56</v>
      </c>
      <c r="C69" s="2" t="s">
        <v>115</v>
      </c>
      <c r="D69" s="7">
        <v>0.02</v>
      </c>
      <c r="E69" s="16">
        <f t="shared" si="6"/>
        <v>0.02</v>
      </c>
      <c r="F69" s="8">
        <v>5</v>
      </c>
      <c r="G69" s="17">
        <f t="shared" si="7"/>
        <v>5</v>
      </c>
      <c r="H69" s="8">
        <v>10</v>
      </c>
      <c r="I69" s="1"/>
      <c r="J69" s="1" t="s">
        <v>115</v>
      </c>
      <c r="K69" s="1"/>
      <c r="L69" s="8">
        <v>4</v>
      </c>
      <c r="M69" s="9"/>
      <c r="N69" s="9" t="s">
        <v>71</v>
      </c>
      <c r="O69" s="1"/>
    </row>
    <row r="70" spans="2:15">
      <c r="B70" s="2" t="s">
        <v>56</v>
      </c>
      <c r="C70" s="2" t="s">
        <v>100</v>
      </c>
      <c r="D70" s="7">
        <v>8.7999999999999995E-2</v>
      </c>
      <c r="E70" s="16">
        <f t="shared" si="6"/>
        <v>0.13288</v>
      </c>
      <c r="F70" s="8">
        <v>8</v>
      </c>
      <c r="G70" s="17">
        <f t="shared" si="7"/>
        <v>9.84</v>
      </c>
      <c r="H70" s="8">
        <v>1</v>
      </c>
      <c r="I70" s="1" t="s">
        <v>73</v>
      </c>
      <c r="J70" s="1" t="s">
        <v>101</v>
      </c>
      <c r="K70" s="1"/>
      <c r="L70" s="8">
        <v>1</v>
      </c>
      <c r="M70" s="9"/>
      <c r="N70" s="9" t="s">
        <v>71</v>
      </c>
      <c r="O70" s="1"/>
    </row>
    <row r="71" spans="2:15">
      <c r="B71" s="2" t="s">
        <v>56</v>
      </c>
      <c r="C71" s="2" t="s">
        <v>101</v>
      </c>
      <c r="D71" s="7">
        <v>0.3</v>
      </c>
      <c r="E71" s="16">
        <f t="shared" si="6"/>
        <v>0.45299999999999996</v>
      </c>
      <c r="F71" s="8">
        <v>29</v>
      </c>
      <c r="G71" s="17">
        <f t="shared" si="7"/>
        <v>35.67</v>
      </c>
      <c r="H71" s="8">
        <v>8</v>
      </c>
      <c r="I71" s="1" t="s">
        <v>73</v>
      </c>
      <c r="J71" s="1" t="s">
        <v>101</v>
      </c>
      <c r="K71" s="1"/>
      <c r="L71" s="8">
        <v>1</v>
      </c>
      <c r="M71" s="9"/>
      <c r="N71" s="9" t="s">
        <v>71</v>
      </c>
      <c r="O71" s="1"/>
    </row>
    <row r="72" spans="2:15">
      <c r="B72" s="2" t="s">
        <v>56</v>
      </c>
      <c r="C72" s="2" t="s">
        <v>17</v>
      </c>
      <c r="D72" s="7">
        <v>0.104</v>
      </c>
      <c r="E72" s="16">
        <f t="shared" si="6"/>
        <v>0.13832</v>
      </c>
      <c r="F72" s="8">
        <v>110</v>
      </c>
      <c r="G72" s="17">
        <f t="shared" si="7"/>
        <v>157.30000000000001</v>
      </c>
      <c r="H72" s="8">
        <v>0</v>
      </c>
      <c r="I72" s="1" t="s">
        <v>73</v>
      </c>
      <c r="J72" s="1" t="s">
        <v>17</v>
      </c>
      <c r="K72" s="1"/>
      <c r="L72" s="8">
        <v>1</v>
      </c>
      <c r="M72" s="9"/>
      <c r="N72" s="9" t="s">
        <v>70</v>
      </c>
      <c r="O72" s="21"/>
    </row>
    <row r="73" spans="2:15">
      <c r="B73" s="2" t="s">
        <v>96</v>
      </c>
      <c r="C73" s="2" t="s">
        <v>92</v>
      </c>
      <c r="D73" s="7">
        <v>7.1999999999999995E-2</v>
      </c>
      <c r="E73" s="16">
        <f t="shared" si="6"/>
        <v>9.5759999999999984E-2</v>
      </c>
      <c r="F73" s="8">
        <v>10</v>
      </c>
      <c r="G73" s="17">
        <f t="shared" si="7"/>
        <v>14.3</v>
      </c>
      <c r="H73" s="8">
        <v>1</v>
      </c>
      <c r="I73" s="1" t="s">
        <v>73</v>
      </c>
      <c r="J73" s="1" t="s">
        <v>85</v>
      </c>
      <c r="K73" s="1"/>
      <c r="L73" s="8">
        <v>1</v>
      </c>
      <c r="M73" s="9"/>
      <c r="N73" s="9" t="s">
        <v>71</v>
      </c>
      <c r="O73" s="21"/>
    </row>
    <row r="74" spans="2:15">
      <c r="B74" s="2" t="s">
        <v>97</v>
      </c>
      <c r="C74" s="2" t="s">
        <v>93</v>
      </c>
      <c r="D74" s="7">
        <v>0.1</v>
      </c>
      <c r="E74" s="16">
        <f t="shared" si="6"/>
        <v>0.13300000000000001</v>
      </c>
      <c r="F74" s="8">
        <v>20</v>
      </c>
      <c r="G74" s="17">
        <f t="shared" si="7"/>
        <v>28.6</v>
      </c>
      <c r="H74" s="8">
        <v>25</v>
      </c>
      <c r="I74" s="1" t="s">
        <v>73</v>
      </c>
      <c r="J74" s="1" t="s">
        <v>85</v>
      </c>
      <c r="K74" s="1"/>
      <c r="L74" s="8">
        <v>1</v>
      </c>
      <c r="M74" s="9"/>
      <c r="N74" s="9" t="s">
        <v>71</v>
      </c>
      <c r="O74" s="21"/>
    </row>
    <row r="75" spans="2:15">
      <c r="B75" s="18" t="s">
        <v>56</v>
      </c>
      <c r="C75" s="18" t="s">
        <v>18</v>
      </c>
      <c r="D75" s="7">
        <v>1</v>
      </c>
      <c r="E75" s="16">
        <f t="shared" si="6"/>
        <v>1.51</v>
      </c>
      <c r="F75" s="8">
        <v>300</v>
      </c>
      <c r="G75" s="17">
        <f t="shared" si="7"/>
        <v>384</v>
      </c>
      <c r="H75" s="8">
        <v>40</v>
      </c>
      <c r="I75" s="1" t="s">
        <v>73</v>
      </c>
      <c r="J75" s="1" t="s">
        <v>18</v>
      </c>
      <c r="K75" s="1"/>
      <c r="L75" s="8">
        <v>1</v>
      </c>
      <c r="M75" s="9"/>
      <c r="N75" s="9" t="s">
        <v>70</v>
      </c>
      <c r="O75" s="1"/>
    </row>
    <row r="77" spans="2:15">
      <c r="B77" s="23" t="s">
        <v>113</v>
      </c>
    </row>
    <row r="78" spans="2:15">
      <c r="B78" s="22" t="s">
        <v>118</v>
      </c>
    </row>
    <row r="79" spans="2:15">
      <c r="B79" s="22" t="s">
        <v>132</v>
      </c>
    </row>
    <row r="80" spans="2:15">
      <c r="B80" s="22"/>
      <c r="C80" t="s">
        <v>133</v>
      </c>
    </row>
    <row r="81" spans="2:3">
      <c r="B81" s="22"/>
      <c r="C81" t="s">
        <v>134</v>
      </c>
    </row>
    <row r="82" spans="2:3">
      <c r="B82" s="22"/>
    </row>
    <row r="84" spans="2:3">
      <c r="B84" s="10" t="s">
        <v>128</v>
      </c>
    </row>
    <row r="85" spans="2:3">
      <c r="B85" t="s">
        <v>94</v>
      </c>
      <c r="C85" s="20" t="s">
        <v>129</v>
      </c>
    </row>
    <row r="90" spans="2:3">
      <c r="B90" t="s">
        <v>89</v>
      </c>
    </row>
  </sheetData>
  <mergeCells count="36">
    <mergeCell ref="L52:L53"/>
    <mergeCell ref="M52:M53"/>
    <mergeCell ref="N52:N53"/>
    <mergeCell ref="O52:O53"/>
    <mergeCell ref="M27:M28"/>
    <mergeCell ref="N27:N28"/>
    <mergeCell ref="O27:O28"/>
    <mergeCell ref="B52:C53"/>
    <mergeCell ref="D52:E52"/>
    <mergeCell ref="F52:G52"/>
    <mergeCell ref="H52:H53"/>
    <mergeCell ref="I52:I53"/>
    <mergeCell ref="J52:J53"/>
    <mergeCell ref="K52:K53"/>
    <mergeCell ref="R3:R4"/>
    <mergeCell ref="S3:S4"/>
    <mergeCell ref="B27:C28"/>
    <mergeCell ref="D27:E27"/>
    <mergeCell ref="F27:G27"/>
    <mergeCell ref="H27:H28"/>
    <mergeCell ref="I27:I28"/>
    <mergeCell ref="J27:J28"/>
    <mergeCell ref="K27:K28"/>
    <mergeCell ref="L27:L28"/>
    <mergeCell ref="K3:K4"/>
    <mergeCell ref="L3:L4"/>
    <mergeCell ref="M3:M4"/>
    <mergeCell ref="N3:N4"/>
    <mergeCell ref="O3:O4"/>
    <mergeCell ref="Q3:Q4"/>
    <mergeCell ref="B3:C4"/>
    <mergeCell ref="D3:E3"/>
    <mergeCell ref="F3:G3"/>
    <mergeCell ref="H3:H4"/>
    <mergeCell ref="I3:I4"/>
    <mergeCell ref="J3:J4"/>
  </mergeCells>
  <phoneticPr fontId="1"/>
  <hyperlinks>
    <hyperlink ref="C85" r:id="rId1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フィオナ20150130</vt:lpstr>
      <vt:lpstr>フィオナ20150130!RNG補正値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2012-06-13T18:09:41Z</dcterms:created>
  <dcterms:modified xsi:type="dcterms:W3CDTF">2015-04-22T14:38:28Z</dcterms:modified>
</cp:coreProperties>
</file>